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<sst xmlns="http://schemas.openxmlformats.org/spreadsheetml/2006/main" count="278" uniqueCount="155">
  <si>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</si>
  <si>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</si>
  <si>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</si>
  <si>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</si>
  <si>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</si>
  <si>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</si>
  <si>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</si>
  <si>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</si>
  <si>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</si>
  <si>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</si>
  <si>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</si>
  <si>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</si>
  <si>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</si>
  <si>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</si>
  <si>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</si>
  <si>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</si>
  <si>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</si>
  <si>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</si>
  <si>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</si>
  <si>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</si>
  <si>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</si>
  <si>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</si>
  <si>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</si>
  <si>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</si>
  <si>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</si>
  <si>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</si>
  <si>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</si>
  <si>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</si>
  <si>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</si>
  <si>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</si>
  <si>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</si>
  <si>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</si>
  <si>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</si>
  <si>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</si>
  <si>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</si>
  <si>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</si>
  <si>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</si>
  <si>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</si>
  <si>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</si>
  <si>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</si>
  <si>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</si>
  <si>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</si>
  <si>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</si>
  <si>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</si>
  <si>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</si>
  <si>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</si>
  <si>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</si>
  <si>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</si>
  <si>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</si>
  <si>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</si>
  <si>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</si>
  <si>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</si>
  <si>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</si>
  <si>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</si>
  <si>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</si>
  <si>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</si>
  <si>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</si>
  <si>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</si>
  <si>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</si>
  <si>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</si>
  <si>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</si>
  <si>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</si>
  <si>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</si>
  <si>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</si>
  <si>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</si>
  <si>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</si>
  <si>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</si>
  <si>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</si>
  <si>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</si>
  <si>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</si>
  <si>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</si>
  <si>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</si>
  <si>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</si>
  <si>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</si>
  <si>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</si>
  <si>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</si>
  <si>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</si>
  <si>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</si>
  <si>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</si>
  <si>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</si>
  <si>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</si>
  <si>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</si>
  <si>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</si>
  <si>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</si>
  <si>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</si>
  <si>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</si>
  <si>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</si>
  <si>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</si>
  <si>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</si>
  <si>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</si>
  <si>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</si>
  <si>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</si>
  <si>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</si>
  <si>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</si>
  <si>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</si>
  <si>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</si>
  <si>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</si>
  <si>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</si>
  <si>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</si>
  <si>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</si>
  <si>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</si>
  <si>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</si>
  <si>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</si>
  <si>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</si>
  <si>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</si>
  <si>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</si>
  <si>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</si>
  <si>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</si>
  <si>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</si>
  <si>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</si>
  <si>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</si>
  <si>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</si>
  <si>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</si>
  <si>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</si>
  <si>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</si>
  <si>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</si>
  <si>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</si>
  <si>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</si>
  <si>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</si>
  <si>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</si>
  <si>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</si>
  <si>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</si>
  <si>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</si>
  <si>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</si>
  <si>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</si>
  <si>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</si>
  <si>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</si>
  <si>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</si>
  <si>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</si>
  <si>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</si>
  <si>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</si>
  <si>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</si>
  <si>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</si>
  <si>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</si>
  <si>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</si>
  <si>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</si>
  <si>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</si>
  <si>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</si>
  <si>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</si>
  <si>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</si>
  <si>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</si>
  <si>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</si>
  <si>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</si>
  <si>
    <t>INCÊNDIO</t>
  </si>
  <si>
    <t>BOLETIM ESTATÍSTICO DIÁRIO DA FUNDAÇÃO CASA - POSIÇÃO 13/11/2020 - 10h15</t>
  </si>
  <si>
    <t>13.11.2020</t>
  </si>
  <si>
    <t>TOTAL (distribuidos em 50 municípios, incluindo a Capital)
 sendo que 19 centros de atendimento são gestão compartilhada.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</si>
  <si>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</si>
  <si>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</si>
  <si>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</si>
  <si>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</si>
  <si>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</si>
  <si>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13.11.2020</t>
  </si>
  <si>
    <t>POSIÇÃO:- CORTE AIO 13.11.2020</t>
  </si>
  <si>
    <t>ATOS INFRACIONAIS POR FAIXA ETÁRIA - POSIÇÃO EM 13.11.2020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</si>
</sst>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6"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49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06"/>
      <c r="M1" s="107"/>
      <c r="N1" s="108"/>
      <c r="O1" s="108"/>
    </row>
    <row r="2" spans="1:15" s="1" customFormat="1" ht="12.75" customHeight="1">
      <c r="A2" s="152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09"/>
      <c r="M2" s="110"/>
      <c r="N2" s="108"/>
      <c r="O2" s="108"/>
    </row>
    <row r="3" spans="1:15" s="1" customFormat="1" ht="18" customHeight="1">
      <c r="A3" s="155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06"/>
      <c r="M3" s="107"/>
      <c r="N3" s="108"/>
      <c r="O3" s="108"/>
    </row>
    <row r="4" spans="1:15" s="1" customFormat="1" ht="12.75" customHeight="1" thickBot="1">
      <c r="A4" s="152" t="s">
        <v>21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M4" s="108"/>
      <c r="N4" s="108"/>
      <c r="O4" s="108"/>
    </row>
    <row r="5" spans="1:15" s="1" customFormat="1" ht="15.75">
      <c r="A5" s="158" t="s">
        <v>144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7" t="s">
        <v>22</v>
      </c>
      <c r="B7" s="81" t="s">
        <v>23</v>
      </c>
      <c r="C7" s="81" t="s">
        <v>24</v>
      </c>
      <c r="D7" s="81" t="s">
        <v>25</v>
      </c>
      <c r="E7" s="80" t="s">
        <v>145</v>
      </c>
      <c r="F7" s="25"/>
      <c r="G7" s="125" t="s">
        <v>26</v>
      </c>
      <c r="H7" s="81" t="s">
        <v>25</v>
      </c>
      <c r="I7" s="80" t="s">
        <v>145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21</v>
      </c>
      <c r="F8" s="25"/>
      <c r="G8" s="47" t="s">
        <v>30</v>
      </c>
      <c r="H8" s="32">
        <v>388</v>
      </c>
      <c r="I8" s="48">
        <v>266</v>
      </c>
      <c r="J8" s="45">
        <v>12</v>
      </c>
      <c r="K8" s="46">
        <v>10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780</v>
      </c>
      <c r="F9" s="25"/>
      <c r="G9" s="47" t="s">
        <v>32</v>
      </c>
      <c r="H9" s="32">
        <v>4876</v>
      </c>
      <c r="I9" s="48">
        <v>3621</v>
      </c>
      <c r="J9" s="45">
        <v>13</v>
      </c>
      <c r="K9" s="46">
        <v>55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33</v>
      </c>
      <c r="F10" s="25"/>
      <c r="G10" s="61" t="s">
        <v>34</v>
      </c>
      <c r="H10" s="62">
        <v>1586</v>
      </c>
      <c r="I10" s="63">
        <v>1184</v>
      </c>
      <c r="J10" s="45">
        <v>14</v>
      </c>
      <c r="K10" s="46">
        <v>201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3859</v>
      </c>
      <c r="F11" s="25"/>
      <c r="G11" s="23"/>
      <c r="H11" s="23"/>
      <c r="I11" s="23"/>
      <c r="J11" s="45">
        <v>15</v>
      </c>
      <c r="K11" s="46">
        <v>617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1179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4693</v>
      </c>
      <c r="F13" s="25"/>
      <c r="G13" s="64" t="s">
        <v>38</v>
      </c>
      <c r="H13" s="65">
        <v>0.9542496549004141</v>
      </c>
      <c r="I13" s="28"/>
      <c r="J13" s="45">
        <v>17</v>
      </c>
      <c r="K13" s="46">
        <v>1825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5</v>
      </c>
      <c r="F14" s="25"/>
      <c r="G14" s="66" t="s">
        <v>40</v>
      </c>
      <c r="H14" s="67">
        <v>0.04575034509958588</v>
      </c>
      <c r="I14" s="26"/>
      <c r="J14" s="45">
        <v>18</v>
      </c>
      <c r="K14" s="46">
        <v>991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373</v>
      </c>
      <c r="F15" s="25"/>
      <c r="I15" s="34"/>
      <c r="J15" s="45">
        <v>19</v>
      </c>
      <c r="K15" s="46">
        <v>155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5071</v>
      </c>
      <c r="F16" s="34"/>
      <c r="I16" s="34"/>
      <c r="J16" s="45">
        <v>20</v>
      </c>
      <c r="K16" s="46">
        <v>38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61" t="s">
        <v>43</v>
      </c>
      <c r="C19" s="162"/>
      <c r="D19" s="23"/>
      <c r="E19" s="23"/>
      <c r="F19" s="27"/>
      <c r="G19" s="163" t="s">
        <v>44</v>
      </c>
      <c r="H19" s="164"/>
      <c r="I19" s="164"/>
      <c r="J19" s="164"/>
      <c r="K19" s="165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2593</v>
      </c>
      <c r="C20" s="57">
        <v>0.5113389863932163</v>
      </c>
      <c r="D20" s="93"/>
      <c r="E20" s="93"/>
      <c r="F20" s="29"/>
      <c r="G20" s="145" t="s">
        <v>46</v>
      </c>
      <c r="H20" s="146"/>
      <c r="I20" s="144" t="s">
        <v>47</v>
      </c>
      <c r="J20" s="144"/>
      <c r="K20" s="39">
        <v>0.2188917373299152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1688</v>
      </c>
      <c r="C21" s="57">
        <v>0.33287320055215935</v>
      </c>
      <c r="D21" s="93"/>
      <c r="E21" s="93"/>
      <c r="F21" s="29"/>
      <c r="G21" s="145"/>
      <c r="H21" s="146"/>
      <c r="I21" s="144" t="s">
        <v>49</v>
      </c>
      <c r="J21" s="144"/>
      <c r="K21" s="39">
        <v>0.17866298560441726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118</v>
      </c>
      <c r="C22" s="57">
        <v>0.02326957207651351</v>
      </c>
      <c r="D22" s="93"/>
      <c r="E22" s="93"/>
      <c r="F22" s="29"/>
      <c r="G22" s="145"/>
      <c r="H22" s="146"/>
      <c r="I22" s="146" t="s">
        <v>51</v>
      </c>
      <c r="J22" s="146"/>
      <c r="K22" s="39">
        <v>0.5363833563399724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52</v>
      </c>
      <c r="B23" s="35">
        <v>93</v>
      </c>
      <c r="C23" s="57">
        <v>0.01833957799250641</v>
      </c>
      <c r="D23" s="93"/>
      <c r="E23" s="93"/>
      <c r="F23" s="29"/>
      <c r="G23" s="145"/>
      <c r="H23" s="146"/>
      <c r="I23" s="144" t="s">
        <v>53</v>
      </c>
      <c r="J23" s="144"/>
      <c r="K23" s="39">
        <v>0.047130743443107866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54</v>
      </c>
      <c r="B24" s="35">
        <v>89</v>
      </c>
      <c r="C24" s="57">
        <v>0.017550778939065273</v>
      </c>
      <c r="D24" s="93"/>
      <c r="E24" s="93"/>
      <c r="F24" s="29"/>
      <c r="G24" s="145"/>
      <c r="H24" s="146"/>
      <c r="I24" s="146" t="s">
        <v>55</v>
      </c>
      <c r="J24" s="146"/>
      <c r="K24" s="39">
        <v>0.00946558864129363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55</v>
      </c>
      <c r="C25" s="57">
        <v>0.010845986984815618</v>
      </c>
      <c r="D25" s="93"/>
      <c r="E25" s="93"/>
      <c r="F25" s="29"/>
      <c r="G25" s="147"/>
      <c r="H25" s="148"/>
      <c r="I25" s="148" t="s">
        <v>57</v>
      </c>
      <c r="J25" s="148"/>
      <c r="K25" s="40">
        <v>0.00946558864129363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49</v>
      </c>
      <c r="C26" s="57">
        <v>0.009662788404653915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47</v>
      </c>
      <c r="C27" s="57">
        <v>0.009268388877933346</v>
      </c>
      <c r="D27" s="93"/>
      <c r="E27" s="93"/>
      <c r="F27" s="29"/>
      <c r="G27" s="136" t="s">
        <v>60</v>
      </c>
      <c r="H27" s="137"/>
      <c r="I27" s="137" t="s">
        <v>47</v>
      </c>
      <c r="J27" s="137"/>
      <c r="K27" s="41">
        <v>0.2892920528495366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41</v>
      </c>
      <c r="C28" s="57">
        <v>0.008085190297771643</v>
      </c>
      <c r="D28" s="93"/>
      <c r="E28" s="93"/>
      <c r="F28" s="29"/>
      <c r="G28" s="136"/>
      <c r="H28" s="137"/>
      <c r="I28" s="144" t="s">
        <v>49</v>
      </c>
      <c r="J28" s="144"/>
      <c r="K28" s="41">
        <v>0.13981463222244134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40</v>
      </c>
      <c r="C29" s="57">
        <v>0.007887990534411358</v>
      </c>
      <c r="D29" s="93"/>
      <c r="E29" s="93"/>
      <c r="F29" s="29"/>
      <c r="G29" s="136"/>
      <c r="H29" s="137"/>
      <c r="I29" s="137" t="s">
        <v>51</v>
      </c>
      <c r="J29" s="137"/>
      <c r="K29" s="41">
        <v>0.518043778347466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258</v>
      </c>
      <c r="C30" s="73">
        <v>0.050877538946953266</v>
      </c>
      <c r="D30" s="93"/>
      <c r="E30" s="93"/>
      <c r="F30" s="29"/>
      <c r="G30" s="138"/>
      <c r="H30" s="139"/>
      <c r="I30" s="139" t="s">
        <v>53</v>
      </c>
      <c r="J30" s="139"/>
      <c r="K30" s="42">
        <v>0.052849536580556106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6"/>
      <c r="F31" s="126"/>
      <c r="G31" s="126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6"/>
      <c r="F32" s="126"/>
      <c r="G32" s="126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40" t="s">
        <v>64</v>
      </c>
      <c r="B34" s="141"/>
      <c r="C34" s="141"/>
      <c r="D34" s="141"/>
      <c r="E34" s="77" t="s">
        <v>28</v>
      </c>
      <c r="F34" s="28"/>
      <c r="G34" s="142" t="s">
        <v>65</v>
      </c>
      <c r="H34" s="143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30" t="s">
        <v>69</v>
      </c>
      <c r="B35" s="131"/>
      <c r="C35" s="131"/>
      <c r="D35" s="13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30" t="s">
        <v>70</v>
      </c>
      <c r="B36" s="131"/>
      <c r="C36" s="131"/>
      <c r="D36" s="131"/>
      <c r="E36" s="58">
        <v>3</v>
      </c>
      <c r="F36" s="28"/>
      <c r="G36" s="103" t="s">
        <v>71</v>
      </c>
      <c r="H36" s="104"/>
      <c r="I36" s="37">
        <v>428</v>
      </c>
      <c r="J36" s="37">
        <v>812</v>
      </c>
      <c r="K36" s="60">
        <v>0.5270935960591133</v>
      </c>
      <c r="L36" s="28"/>
      <c r="M36" s="116"/>
      <c r="O36" s="113"/>
    </row>
    <row r="37" spans="1:15" ht="15" customHeight="1">
      <c r="A37" s="130" t="s">
        <v>72</v>
      </c>
      <c r="B37" s="131"/>
      <c r="C37" s="131"/>
      <c r="D37" s="131"/>
      <c r="E37" s="59">
        <v>5</v>
      </c>
      <c r="F37" s="28"/>
      <c r="G37" s="103" t="s">
        <v>73</v>
      </c>
      <c r="H37" s="104"/>
      <c r="I37" s="37">
        <v>630</v>
      </c>
      <c r="J37" s="37">
        <v>1096</v>
      </c>
      <c r="K37" s="60">
        <v>0.5748175182481752</v>
      </c>
      <c r="L37" s="28"/>
      <c r="M37" s="116"/>
      <c r="O37" s="113"/>
    </row>
    <row r="38" spans="1:15" ht="15" customHeight="1">
      <c r="A38" s="130" t="s">
        <v>74</v>
      </c>
      <c r="B38" s="131"/>
      <c r="C38" s="131"/>
      <c r="D38" s="131"/>
      <c r="E38" s="59">
        <v>2</v>
      </c>
      <c r="F38" s="28"/>
      <c r="G38" s="103" t="s">
        <v>75</v>
      </c>
      <c r="H38" s="104"/>
      <c r="I38" s="37">
        <v>770</v>
      </c>
      <c r="J38" s="37">
        <v>1254</v>
      </c>
      <c r="K38" s="84">
        <v>0.6140350877192983</v>
      </c>
      <c r="L38" s="28"/>
      <c r="M38" s="116"/>
      <c r="O38" s="113"/>
    </row>
    <row r="39" spans="1:15" ht="15" customHeight="1">
      <c r="A39" s="130" t="s">
        <v>76</v>
      </c>
      <c r="B39" s="131"/>
      <c r="C39" s="131"/>
      <c r="D39" s="131"/>
      <c r="E39" s="59">
        <v>65</v>
      </c>
      <c r="F39" s="28"/>
      <c r="G39" s="103" t="s">
        <v>77</v>
      </c>
      <c r="H39" s="104"/>
      <c r="I39" s="37">
        <v>775</v>
      </c>
      <c r="J39" s="37">
        <v>1601</v>
      </c>
      <c r="K39" s="60">
        <v>0.4840724547158026</v>
      </c>
      <c r="L39" s="28"/>
      <c r="M39" s="116"/>
      <c r="O39" s="113"/>
    </row>
    <row r="40" spans="1:15" ht="15" customHeight="1">
      <c r="A40" s="130" t="s">
        <v>78</v>
      </c>
      <c r="B40" s="131"/>
      <c r="C40" s="131"/>
      <c r="D40" s="131"/>
      <c r="E40" s="59">
        <v>4</v>
      </c>
      <c r="F40" s="28"/>
      <c r="G40" s="103" t="s">
        <v>79</v>
      </c>
      <c r="H40" s="104"/>
      <c r="I40" s="37">
        <v>492</v>
      </c>
      <c r="J40" s="37">
        <v>886</v>
      </c>
      <c r="K40" s="60">
        <v>0.5553047404063205</v>
      </c>
      <c r="L40" s="28"/>
      <c r="M40" s="116"/>
      <c r="O40" s="113"/>
    </row>
    <row r="41" spans="1:15" ht="15" customHeight="1">
      <c r="A41" s="130" t="s">
        <v>80</v>
      </c>
      <c r="B41" s="131"/>
      <c r="C41" s="131"/>
      <c r="D41" s="131"/>
      <c r="E41" s="59">
        <v>1</v>
      </c>
      <c r="F41" s="28"/>
      <c r="G41" s="103" t="s">
        <v>81</v>
      </c>
      <c r="H41" s="104"/>
      <c r="I41" s="37">
        <v>605</v>
      </c>
      <c r="J41" s="37">
        <v>1038</v>
      </c>
      <c r="K41" s="60">
        <v>0.5828516377649325</v>
      </c>
      <c r="L41" s="28"/>
      <c r="M41" s="116"/>
      <c r="O41" s="113"/>
    </row>
    <row r="42" spans="1:15" ht="15" customHeight="1">
      <c r="A42" s="130" t="s">
        <v>82</v>
      </c>
      <c r="B42" s="131"/>
      <c r="C42" s="131"/>
      <c r="D42" s="131"/>
      <c r="E42" s="59">
        <v>9</v>
      </c>
      <c r="F42" s="28"/>
      <c r="G42" s="103" t="s">
        <v>83</v>
      </c>
      <c r="H42" s="104"/>
      <c r="I42" s="37">
        <v>746</v>
      </c>
      <c r="J42" s="38">
        <v>1127</v>
      </c>
      <c r="K42" s="60">
        <v>0.6619343389529725</v>
      </c>
      <c r="L42" s="28"/>
      <c r="M42" s="114"/>
      <c r="O42" s="113"/>
    </row>
    <row r="43" spans="1:15" ht="15" customHeight="1">
      <c r="A43" s="130" t="s">
        <v>84</v>
      </c>
      <c r="B43" s="131"/>
      <c r="C43" s="131"/>
      <c r="D43" s="131"/>
      <c r="E43" s="59">
        <v>21</v>
      </c>
      <c r="F43" s="28"/>
      <c r="G43" s="103" t="s">
        <v>85</v>
      </c>
      <c r="H43" s="104"/>
      <c r="I43" s="37">
        <v>625</v>
      </c>
      <c r="J43" s="37">
        <v>786</v>
      </c>
      <c r="K43" s="60">
        <v>0.7951653944020356</v>
      </c>
      <c r="L43" s="28"/>
      <c r="M43" s="114"/>
      <c r="O43" s="113"/>
    </row>
    <row r="44" spans="1:12" ht="15" customHeight="1">
      <c r="A44" s="130" t="s">
        <v>86</v>
      </c>
      <c r="B44" s="131"/>
      <c r="C44" s="131"/>
      <c r="D44" s="13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33" t="s">
        <v>146</v>
      </c>
      <c r="B45" s="134"/>
      <c r="C45" s="134"/>
      <c r="D45" s="134"/>
      <c r="E45" s="68">
        <v>133</v>
      </c>
      <c r="F45" s="28"/>
      <c r="G45" s="85" t="s">
        <v>87</v>
      </c>
      <c r="H45" s="92"/>
      <c r="I45" s="86">
        <v>5071</v>
      </c>
      <c r="J45" s="86">
        <v>8600</v>
      </c>
      <c r="K45" s="87">
        <v>0.5896511627906976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35" t="s">
        <v>88</v>
      </c>
      <c r="J46" s="135"/>
      <c r="K46" s="90">
        <v>1</v>
      </c>
    </row>
    <row r="47" spans="1:11" ht="12.75" customHeight="1" hidden="1">
      <c r="A47" s="30" t="s">
        <v>89</v>
      </c>
      <c r="I47" s="132" t="s">
        <v>90</v>
      </c>
      <c r="J47" s="132"/>
      <c r="K47" s="83">
        <v>1</v>
      </c>
    </row>
    <row r="48" spans="1:11" ht="12.75" customHeight="1" hidden="1">
      <c r="A48" s="30" t="s">
        <v>91</v>
      </c>
      <c r="I48" s="132" t="s">
        <v>92</v>
      </c>
      <c r="J48" s="13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93</v>
      </c>
      <c r="B54" s="128" t="s">
        <v>147</v>
      </c>
      <c r="C54" s="128" t="s">
        <v>148</v>
      </c>
      <c r="D54" s="128" t="s">
        <v>149</v>
      </c>
      <c r="E54" s="128" t="s">
        <v>150</v>
      </c>
      <c r="F54" s="128" t="s">
        <v>151</v>
      </c>
      <c r="G54" s="128" t="s">
        <v>37</v>
      </c>
      <c r="H54" s="77" t="s">
        <v>94</v>
      </c>
      <c r="I54" s="23"/>
      <c r="J54" s="127" t="s">
        <v>95</v>
      </c>
      <c r="K54" s="77" t="s">
        <v>11</v>
      </c>
    </row>
    <row r="55" spans="1:11" ht="15">
      <c r="A55" s="129" t="s">
        <v>96</v>
      </c>
      <c r="B55" s="22">
        <v>0</v>
      </c>
      <c r="C55" s="22">
        <v>0</v>
      </c>
      <c r="D55" s="22">
        <v>0</v>
      </c>
      <c r="E55" s="22">
        <v>8</v>
      </c>
      <c r="F55" s="82">
        <v>3</v>
      </c>
      <c r="G55" s="22">
        <v>11</v>
      </c>
      <c r="H55" s="102">
        <v>0.0021691973969631237</v>
      </c>
      <c r="I55" s="23"/>
      <c r="J55" s="119"/>
      <c r="K55" s="120"/>
    </row>
    <row r="56" spans="1:11" ht="15">
      <c r="A56" s="129" t="s">
        <v>97</v>
      </c>
      <c r="B56" s="22">
        <v>6</v>
      </c>
      <c r="C56" s="22">
        <v>221</v>
      </c>
      <c r="D56" s="22">
        <v>8</v>
      </c>
      <c r="E56" s="22">
        <v>1171</v>
      </c>
      <c r="F56" s="82">
        <v>101</v>
      </c>
      <c r="G56" s="22">
        <v>1507</v>
      </c>
      <c r="H56" s="102">
        <v>0.29718004338394793</v>
      </c>
      <c r="I56" s="23"/>
      <c r="J56" s="121" t="s">
        <v>98</v>
      </c>
      <c r="K56" s="120">
        <v>193</v>
      </c>
    </row>
    <row r="57" spans="1:11" ht="15">
      <c r="A57" s="129" t="s">
        <v>99</v>
      </c>
      <c r="B57" s="22">
        <v>0</v>
      </c>
      <c r="C57" s="22">
        <v>7</v>
      </c>
      <c r="D57" s="22">
        <v>0</v>
      </c>
      <c r="E57" s="22">
        <v>24</v>
      </c>
      <c r="F57" s="82">
        <v>1</v>
      </c>
      <c r="G57" s="22">
        <v>32</v>
      </c>
      <c r="H57" s="102">
        <v>0.006310392427529087</v>
      </c>
      <c r="I57" s="23"/>
      <c r="J57" s="121" t="s">
        <v>100</v>
      </c>
      <c r="K57" s="120">
        <v>2964</v>
      </c>
    </row>
    <row r="58" spans="1:11" ht="15">
      <c r="A58" s="129" t="s">
        <v>101</v>
      </c>
      <c r="B58" s="22">
        <v>14</v>
      </c>
      <c r="C58" s="22">
        <v>440</v>
      </c>
      <c r="D58" s="22">
        <v>23</v>
      </c>
      <c r="E58" s="22">
        <v>2218</v>
      </c>
      <c r="F58" s="82">
        <v>178</v>
      </c>
      <c r="G58" s="22">
        <v>2873</v>
      </c>
      <c r="H58" s="102">
        <v>0.5665549201340958</v>
      </c>
      <c r="I58" s="23"/>
      <c r="J58" s="121" t="s">
        <v>102</v>
      </c>
      <c r="K58" s="120">
        <v>1693</v>
      </c>
    </row>
    <row r="59" spans="1:11" ht="15">
      <c r="A59" s="129" t="s">
        <v>103</v>
      </c>
      <c r="B59" s="22">
        <v>1</v>
      </c>
      <c r="C59" s="22">
        <v>115</v>
      </c>
      <c r="D59" s="22">
        <v>5</v>
      </c>
      <c r="E59" s="22">
        <v>472</v>
      </c>
      <c r="F59" s="82">
        <v>55</v>
      </c>
      <c r="G59" s="22">
        <v>648</v>
      </c>
      <c r="H59" s="102">
        <v>0.12778544665746402</v>
      </c>
      <c r="I59" s="23"/>
      <c r="J59" s="121" t="s">
        <v>104</v>
      </c>
      <c r="K59" s="120">
        <v>54</v>
      </c>
    </row>
    <row r="60" spans="1:11" ht="15">
      <c r="A60" s="129" t="s">
        <v>105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122" t="s">
        <v>106</v>
      </c>
      <c r="K60" s="120">
        <v>7</v>
      </c>
    </row>
    <row r="61" spans="1:11" ht="15">
      <c r="A61" s="100" t="s">
        <v>107</v>
      </c>
      <c r="B61" s="96">
        <v>21</v>
      </c>
      <c r="C61" s="96">
        <v>783</v>
      </c>
      <c r="D61" s="96">
        <v>36</v>
      </c>
      <c r="E61" s="96">
        <v>3893</v>
      </c>
      <c r="F61" s="96">
        <v>338</v>
      </c>
      <c r="G61" s="96">
        <v>5071</v>
      </c>
      <c r="H61" s="97"/>
      <c r="I61" s="23"/>
      <c r="J61" s="121" t="s">
        <v>108</v>
      </c>
      <c r="K61" s="120">
        <v>160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6132</v>
      </c>
      <c r="F62" s="96">
        <v>445</v>
      </c>
      <c r="G62" s="96">
        <v>8600</v>
      </c>
      <c r="H62" s="97"/>
      <c r="I62" s="23"/>
      <c r="J62" s="119"/>
      <c r="K62" s="120"/>
    </row>
    <row r="63" spans="1:11" ht="15">
      <c r="A63" s="101" t="s">
        <v>68</v>
      </c>
      <c r="B63" s="98">
        <v>0.0860655737704918</v>
      </c>
      <c r="C63" s="98">
        <v>0.4441293250141804</v>
      </c>
      <c r="D63" s="98">
        <v>2.25</v>
      </c>
      <c r="E63" s="98">
        <v>0.6348662752772342</v>
      </c>
      <c r="F63" s="98">
        <v>0.7595505617977528</v>
      </c>
      <c r="G63" s="98">
        <v>0.5896511627906976</v>
      </c>
      <c r="H63" s="99"/>
      <c r="I63" s="23"/>
      <c r="J63" s="123" t="s">
        <v>11</v>
      </c>
      <c r="K63" s="124">
        <v>5071</v>
      </c>
    </row>
    <row r="64" ht="15">
      <c r="I64" s="23"/>
    </row>
    <row r="68" ht="15">
      <c r="J68" s="23"/>
    </row>
  </sheetData>
  <sheetProtection/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K20:K25">
    <cfRule type="dataBar" priority="19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{d2ac64b3-a7db-4beb-aabe-4f55cbf63c20}</x14:id>
        </ext>
      </extLst>
    </cfRule>
  </conditionalFormatting>
  <conditionalFormatting sqref="H13:H14">
    <cfRule type="dataBar" priority="18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{da54292d-ae13-42f5-abb4-e28508031faf}</x14:id>
        </ext>
      </extLst>
    </cfRule>
  </conditionalFormatting>
  <conditionalFormatting sqref="K8:K17">
    <cfRule type="dataBar" priority="20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{82d871ba-7528-4027-990b-89d49937c7b0}</x14:id>
        </ext>
      </extLst>
    </cfRule>
  </conditionalFormatting>
  <conditionalFormatting sqref="C20:C32 D20:E30">
    <cfRule type="dataBar" priority="21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{b84a0fd6-5cb7-48f6-a1a2-a229218f9283}</x14:id>
        </ext>
      </extLst>
    </cfRule>
  </conditionalFormatting>
  <conditionalFormatting sqref="K27:K30 H31:H32">
    <cfRule type="dataBar" priority="22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{494c54fc-a67f-421d-b60a-a34898e11f04}</x14:id>
        </ext>
      </extLst>
    </cfRule>
  </conditionalFormatting>
  <conditionalFormatting sqref="B63:C63 E63:G63">
    <cfRule type="cellIs" priority="4" dxfId="15" operator="equal">
      <formula>"ND"</formula>
    </cfRule>
    <cfRule type="dataBar" priority="5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{bc726022-7269-4ec0-802e-69f99b05e893}</x14:id>
        </ext>
      </extLst>
    </cfRule>
  </conditionalFormatting>
  <conditionalFormatting sqref="I35:I44">
    <cfRule type="dataBar" priority="26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{1eb51863-1424-4fd7-b1ef-e9365f3a07eb}</x14:id>
        </ext>
      </extLst>
    </cfRule>
  </conditionalFormatting>
  <conditionalFormatting sqref="E35:E44">
    <cfRule type="dataBar" priority="27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{6c6e53dd-2351-47a6-ac89-b8cb1ad3935b}</x14:id>
        </ext>
      </extLst>
    </cfRule>
  </conditionalFormatting>
  <conditionalFormatting sqref="D63">
    <cfRule type="cellIs" priority="2" dxfId="15" operator="equal">
      <formula>"ND"</formula>
    </cfRule>
    <cfRule type="dataBar" priority="3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{c3e7f74e-323a-41d1-80c7-ed2703714cea}</x14:id>
        </ext>
      </extLst>
    </cfRule>
  </conditionalFormatting>
  <conditionalFormatting sqref="D63">
    <cfRule type="cellIs" priority="1" dxfId="0" operator="greaterThan">
      <formula>1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ac64b3-a7db-4beb-aabe-4f55cbf63c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da54292d-ae13-42f5-abb4-e28508031f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82d871ba-7528-4027-990b-89d49937c7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b84a0fd6-5cb7-48f6-a1a2-a229218f92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494c54fc-a67f-421d-b60a-a34898e11f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bc726022-7269-4ec0-802e-69f99b05e8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1eb51863-1424-4fd7-b1ef-e9365f3a07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6c6e53dd-2351-47a6-ac89-b8cb1ad393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c3e7f74e-323a-41d1-80c7-ed2703714c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152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10</v>
      </c>
      <c r="C8" s="10">
        <v>443</v>
      </c>
      <c r="D8" s="10">
        <v>1951</v>
      </c>
      <c r="E8" s="9">
        <v>19</v>
      </c>
      <c r="F8" s="9">
        <v>170</v>
      </c>
      <c r="G8" s="9" t="s">
        <v>142</v>
      </c>
      <c r="H8" s="9">
        <f>SUM(B8:G8)</f>
        <v>2593</v>
      </c>
      <c r="I8" s="11">
        <f aca="true" t="shared" si="0" ref="I8:I51">H8/$H$52</f>
        <v>0.5113389863932163</v>
      </c>
      <c r="K8" s="10">
        <f aca="true" t="shared" si="1" ref="K8:L34">C8</f>
        <v>443</v>
      </c>
      <c r="L8" s="10">
        <f t="shared" si="1"/>
        <v>1951</v>
      </c>
      <c r="M8" s="9">
        <f aca="true" t="shared" si="2" ref="M8:M51">SUM(K8:L8)</f>
        <v>2394</v>
      </c>
      <c r="N8" s="11">
        <f aca="true" t="shared" si="3" ref="N8:N51">M8/$M$52</f>
        <v>0.5119760479041916</v>
      </c>
    </row>
    <row r="9" spans="1:14" ht="15">
      <c r="A9" s="8" t="s">
        <v>48</v>
      </c>
      <c r="B9" s="9">
        <v>7</v>
      </c>
      <c r="C9" s="10">
        <v>245</v>
      </c>
      <c r="D9" s="10">
        <v>1321</v>
      </c>
      <c r="E9" s="9">
        <v>11</v>
      </c>
      <c r="F9" s="9">
        <v>104</v>
      </c>
      <c r="G9" s="9" t="s">
        <v>142</v>
      </c>
      <c r="H9" s="9">
        <f>SUM(B9:G9)</f>
        <v>1688</v>
      </c>
      <c r="I9" s="11">
        <f t="shared" si="0"/>
        <v>0.33287320055215935</v>
      </c>
      <c r="K9" s="10">
        <f t="shared" si="1"/>
        <v>245</v>
      </c>
      <c r="L9" s="10">
        <f t="shared" si="1"/>
        <v>1321</v>
      </c>
      <c r="M9" s="9">
        <f t="shared" si="2"/>
        <v>1566</v>
      </c>
      <c r="N9" s="11">
        <f t="shared" si="3"/>
        <v>0.334901625320787</v>
      </c>
    </row>
    <row r="10" spans="1:14" ht="15">
      <c r="A10" s="8" t="s">
        <v>50</v>
      </c>
      <c r="B10" s="9">
        <v>2</v>
      </c>
      <c r="C10" s="10">
        <v>19</v>
      </c>
      <c r="D10" s="10">
        <v>88</v>
      </c>
      <c r="E10" s="9">
        <v>1</v>
      </c>
      <c r="F10" s="9">
        <v>8</v>
      </c>
      <c r="G10" s="9" t="s">
        <v>142</v>
      </c>
      <c r="H10" s="9">
        <f aca="true" t="shared" si="4" ref="H10:H24">SUM(B10:G10)</f>
        <v>118</v>
      </c>
      <c r="I10" s="11">
        <f t="shared" si="0"/>
        <v>0.02326957207651351</v>
      </c>
      <c r="K10" s="10">
        <f t="shared" si="1"/>
        <v>19</v>
      </c>
      <c r="L10" s="10">
        <f t="shared" si="1"/>
        <v>88</v>
      </c>
      <c r="M10" s="9">
        <f>SUM(K10:L10)</f>
        <v>107</v>
      </c>
      <c r="N10" s="11">
        <f t="shared" si="3"/>
        <v>0.022882805816937555</v>
      </c>
    </row>
    <row r="11" spans="1:14" ht="15">
      <c r="A11" s="8" t="s">
        <v>52</v>
      </c>
      <c r="B11" s="9"/>
      <c r="C11" s="10">
        <v>9</v>
      </c>
      <c r="D11" s="10">
        <v>82</v>
      </c>
      <c r="E11" s="9"/>
      <c r="F11" s="9">
        <v>2</v>
      </c>
      <c r="G11" s="9" t="s">
        <v>142</v>
      </c>
      <c r="H11" s="9">
        <f t="shared" si="4"/>
        <v>93</v>
      </c>
      <c r="I11" s="11">
        <f t="shared" si="0"/>
        <v>0.01833957799250641</v>
      </c>
      <c r="K11" s="10">
        <f t="shared" si="1"/>
        <v>9</v>
      </c>
      <c r="L11" s="10">
        <f t="shared" si="1"/>
        <v>82</v>
      </c>
      <c r="M11" s="9">
        <f t="shared" si="2"/>
        <v>91</v>
      </c>
      <c r="N11" s="11">
        <f t="shared" si="3"/>
        <v>0.019461077844311378</v>
      </c>
    </row>
    <row r="12" spans="1:14" ht="15">
      <c r="A12" s="8" t="s">
        <v>54</v>
      </c>
      <c r="B12" s="9"/>
      <c r="C12" s="10">
        <v>15</v>
      </c>
      <c r="D12" s="10">
        <v>60</v>
      </c>
      <c r="E12" s="9">
        <v>1</v>
      </c>
      <c r="F12" s="9">
        <v>13</v>
      </c>
      <c r="G12" s="9" t="s">
        <v>142</v>
      </c>
      <c r="H12" s="9">
        <f t="shared" si="4"/>
        <v>89</v>
      </c>
      <c r="I12" s="11">
        <f t="shared" si="0"/>
        <v>0.017550778939065273</v>
      </c>
      <c r="K12" s="10">
        <f t="shared" si="1"/>
        <v>15</v>
      </c>
      <c r="L12" s="10">
        <f t="shared" si="1"/>
        <v>60</v>
      </c>
      <c r="M12" s="9">
        <f t="shared" si="2"/>
        <v>75</v>
      </c>
      <c r="N12" s="11">
        <f t="shared" si="3"/>
        <v>0.0160393498716852</v>
      </c>
    </row>
    <row r="13" spans="1:14" ht="15">
      <c r="A13" s="8" t="s">
        <v>56</v>
      </c>
      <c r="B13" s="9"/>
      <c r="C13" s="10">
        <v>4</v>
      </c>
      <c r="D13" s="10">
        <v>45</v>
      </c>
      <c r="E13" s="9"/>
      <c r="F13" s="9">
        <v>6</v>
      </c>
      <c r="G13" s="9" t="s">
        <v>142</v>
      </c>
      <c r="H13" s="9">
        <f>SUM(B13:G13)</f>
        <v>55</v>
      </c>
      <c r="I13" s="11">
        <f t="shared" si="0"/>
        <v>0.010845986984815618</v>
      </c>
      <c r="K13" s="10">
        <f>C13</f>
        <v>4</v>
      </c>
      <c r="L13" s="10">
        <f>D13</f>
        <v>45</v>
      </c>
      <c r="M13" s="9">
        <f>SUM(K13:L13)</f>
        <v>49</v>
      </c>
      <c r="N13" s="11">
        <f t="shared" si="3"/>
        <v>0.010479041916167664</v>
      </c>
    </row>
    <row r="14" spans="1:14" ht="15">
      <c r="A14" s="8" t="s">
        <v>58</v>
      </c>
      <c r="B14" s="9"/>
      <c r="C14" s="10">
        <v>7</v>
      </c>
      <c r="D14" s="10">
        <v>35</v>
      </c>
      <c r="E14" s="9"/>
      <c r="F14" s="9">
        <v>7</v>
      </c>
      <c r="G14" s="9" t="s">
        <v>142</v>
      </c>
      <c r="H14" s="9">
        <f>SUM(B14:G14)</f>
        <v>49</v>
      </c>
      <c r="I14" s="11">
        <f t="shared" si="0"/>
        <v>0.009662788404653915</v>
      </c>
      <c r="K14" s="10">
        <f>C14</f>
        <v>7</v>
      </c>
      <c r="L14" s="10">
        <f t="shared" si="1"/>
        <v>35</v>
      </c>
      <c r="M14" s="9">
        <f aca="true" t="shared" si="5" ref="M14:M22">SUM(K14:L14)</f>
        <v>42</v>
      </c>
      <c r="N14" s="11">
        <f t="shared" si="3"/>
        <v>0.008982035928143712</v>
      </c>
    </row>
    <row r="15" spans="1:14" ht="15">
      <c r="A15" s="8" t="s">
        <v>59</v>
      </c>
      <c r="B15" s="9"/>
      <c r="C15" s="10">
        <v>3</v>
      </c>
      <c r="D15" s="10">
        <v>44</v>
      </c>
      <c r="E15" s="9"/>
      <c r="F15" s="9"/>
      <c r="G15" s="9" t="s">
        <v>142</v>
      </c>
      <c r="H15" s="9">
        <f t="shared" si="4"/>
        <v>47</v>
      </c>
      <c r="I15" s="11">
        <f t="shared" si="0"/>
        <v>0.009268388877933346</v>
      </c>
      <c r="K15" s="10">
        <f t="shared" si="1"/>
        <v>3</v>
      </c>
      <c r="L15" s="10">
        <f t="shared" si="1"/>
        <v>44</v>
      </c>
      <c r="M15" s="9">
        <f t="shared" si="5"/>
        <v>47</v>
      </c>
      <c r="N15" s="11">
        <f t="shared" si="3"/>
        <v>0.010051325919589392</v>
      </c>
    </row>
    <row r="16" spans="1:14" ht="15">
      <c r="A16" s="8" t="s">
        <v>61</v>
      </c>
      <c r="B16" s="9"/>
      <c r="C16" s="10">
        <v>3</v>
      </c>
      <c r="D16" s="10">
        <v>37</v>
      </c>
      <c r="E16" s="9"/>
      <c r="F16" s="9">
        <v>1</v>
      </c>
      <c r="G16" s="9" t="s">
        <v>142</v>
      </c>
      <c r="H16" s="9">
        <f t="shared" si="4"/>
        <v>41</v>
      </c>
      <c r="I16" s="11">
        <f t="shared" si="0"/>
        <v>0.008085190297771643</v>
      </c>
      <c r="K16" s="10">
        <f t="shared" si="1"/>
        <v>3</v>
      </c>
      <c r="L16" s="10">
        <f t="shared" si="1"/>
        <v>37</v>
      </c>
      <c r="M16" s="9">
        <f t="shared" si="5"/>
        <v>40</v>
      </c>
      <c r="N16" s="11">
        <f t="shared" si="3"/>
        <v>0.00855431993156544</v>
      </c>
    </row>
    <row r="17" spans="1:14" ht="15">
      <c r="A17" s="8" t="s">
        <v>62</v>
      </c>
      <c r="B17" s="9"/>
      <c r="C17" s="10">
        <v>8</v>
      </c>
      <c r="D17" s="10">
        <v>24</v>
      </c>
      <c r="E17" s="9">
        <v>1</v>
      </c>
      <c r="F17" s="9">
        <v>7</v>
      </c>
      <c r="G17" s="9" t="s">
        <v>142</v>
      </c>
      <c r="H17" s="9">
        <f>SUM(B17:G17)</f>
        <v>40</v>
      </c>
      <c r="I17" s="11">
        <f t="shared" si="0"/>
        <v>0.007887990534411358</v>
      </c>
      <c r="K17" s="10">
        <f t="shared" si="1"/>
        <v>8</v>
      </c>
      <c r="L17" s="10">
        <f t="shared" si="1"/>
        <v>24</v>
      </c>
      <c r="M17" s="9">
        <f t="shared" si="5"/>
        <v>32</v>
      </c>
      <c r="N17" s="11">
        <f t="shared" si="3"/>
        <v>0.006843455945252352</v>
      </c>
    </row>
    <row r="18" spans="1:14" ht="15">
      <c r="A18" s="8" t="s">
        <v>110</v>
      </c>
      <c r="B18" s="9"/>
      <c r="C18" s="10">
        <v>1</v>
      </c>
      <c r="D18" s="10">
        <v>29</v>
      </c>
      <c r="E18" s="9"/>
      <c r="F18" s="9">
        <v>1</v>
      </c>
      <c r="G18" s="9" t="s">
        <v>142</v>
      </c>
      <c r="H18" s="9">
        <f>SUM(B18:G18)</f>
        <v>31</v>
      </c>
      <c r="I18" s="11">
        <f t="shared" si="0"/>
        <v>0.006113192664168803</v>
      </c>
      <c r="K18" s="10">
        <f t="shared" si="1"/>
        <v>1</v>
      </c>
      <c r="L18" s="10">
        <f t="shared" si="1"/>
        <v>29</v>
      </c>
      <c r="M18" s="9">
        <f t="shared" si="5"/>
        <v>30</v>
      </c>
      <c r="N18" s="11">
        <f t="shared" si="3"/>
        <v>0.00641573994867408</v>
      </c>
    </row>
    <row r="19" spans="1:14" ht="15">
      <c r="A19" s="8" t="s">
        <v>111</v>
      </c>
      <c r="B19" s="9">
        <v>2</v>
      </c>
      <c r="C19" s="10">
        <v>3</v>
      </c>
      <c r="D19" s="10">
        <v>24</v>
      </c>
      <c r="E19" s="9"/>
      <c r="F19" s="9">
        <v>1</v>
      </c>
      <c r="G19" s="9" t="s">
        <v>142</v>
      </c>
      <c r="H19" s="9">
        <f>SUM(B19:G19)</f>
        <v>30</v>
      </c>
      <c r="I19" s="11">
        <f t="shared" si="0"/>
        <v>0.005915992900808519</v>
      </c>
      <c r="K19" s="10">
        <f t="shared" si="1"/>
        <v>3</v>
      </c>
      <c r="L19" s="10">
        <f t="shared" si="1"/>
        <v>24</v>
      </c>
      <c r="M19" s="9">
        <f t="shared" si="5"/>
        <v>27</v>
      </c>
      <c r="N19" s="11">
        <f t="shared" si="3"/>
        <v>0.005774165953806672</v>
      </c>
    </row>
    <row r="20" spans="1:14" ht="15">
      <c r="A20" s="8" t="s">
        <v>109</v>
      </c>
      <c r="B20" s="9"/>
      <c r="C20" s="10">
        <v>2</v>
      </c>
      <c r="D20" s="10">
        <v>22</v>
      </c>
      <c r="E20" s="9">
        <v>1</v>
      </c>
      <c r="F20" s="9">
        <v>5</v>
      </c>
      <c r="G20" s="9" t="s">
        <v>142</v>
      </c>
      <c r="H20" s="9">
        <f>SUM(B20:G20)</f>
        <v>30</v>
      </c>
      <c r="I20" s="11">
        <f t="shared" si="0"/>
        <v>0.005915992900808519</v>
      </c>
      <c r="K20" s="10">
        <f t="shared" si="1"/>
        <v>2</v>
      </c>
      <c r="L20" s="10">
        <f t="shared" si="1"/>
        <v>22</v>
      </c>
      <c r="M20" s="9">
        <f t="shared" si="5"/>
        <v>24</v>
      </c>
      <c r="N20" s="11">
        <f t="shared" si="3"/>
        <v>0.0051325919589392645</v>
      </c>
    </row>
    <row r="21" spans="1:14" ht="15">
      <c r="A21" s="8" t="s">
        <v>112</v>
      </c>
      <c r="B21" s="9"/>
      <c r="C21" s="10">
        <v>5</v>
      </c>
      <c r="D21" s="10">
        <v>17</v>
      </c>
      <c r="E21" s="9"/>
      <c r="F21" s="9">
        <v>5</v>
      </c>
      <c r="G21" s="9" t="s">
        <v>142</v>
      </c>
      <c r="H21" s="9">
        <f>SUM(B21:G21)</f>
        <v>27</v>
      </c>
      <c r="I21" s="11">
        <f t="shared" si="0"/>
        <v>0.005324393610727667</v>
      </c>
      <c r="K21" s="10">
        <f t="shared" si="1"/>
        <v>5</v>
      </c>
      <c r="L21" s="10">
        <f t="shared" si="1"/>
        <v>17</v>
      </c>
      <c r="M21" s="9">
        <f t="shared" si="5"/>
        <v>22</v>
      </c>
      <c r="N21" s="11">
        <f t="shared" si="3"/>
        <v>0.004704875962360992</v>
      </c>
    </row>
    <row r="22" spans="1:14" ht="15">
      <c r="A22" s="8" t="s">
        <v>113</v>
      </c>
      <c r="B22" s="9"/>
      <c r="C22" s="10"/>
      <c r="D22" s="10">
        <v>19</v>
      </c>
      <c r="E22" s="9"/>
      <c r="F22" s="9">
        <v>2</v>
      </c>
      <c r="G22" s="9" t="s">
        <v>142</v>
      </c>
      <c r="H22" s="9">
        <f t="shared" si="4"/>
        <v>21</v>
      </c>
      <c r="I22" s="11">
        <f t="shared" si="0"/>
        <v>0.004141195030565963</v>
      </c>
      <c r="K22" s="10">
        <f t="shared" si="1"/>
        <v>0</v>
      </c>
      <c r="L22" s="10">
        <f t="shared" si="1"/>
        <v>19</v>
      </c>
      <c r="M22" s="9">
        <f t="shared" si="5"/>
        <v>19</v>
      </c>
      <c r="N22" s="11">
        <f t="shared" si="3"/>
        <v>0.0040633019674935844</v>
      </c>
    </row>
    <row r="23" spans="1:14" ht="15">
      <c r="A23" s="8" t="s">
        <v>114</v>
      </c>
      <c r="B23" s="9"/>
      <c r="C23" s="10">
        <v>1</v>
      </c>
      <c r="D23" s="10">
        <v>10</v>
      </c>
      <c r="E23" s="9"/>
      <c r="F23" s="9"/>
      <c r="G23" s="9" t="s">
        <v>142</v>
      </c>
      <c r="H23" s="9">
        <f t="shared" si="4"/>
        <v>11</v>
      </c>
      <c r="I23" s="11">
        <f t="shared" si="0"/>
        <v>0.0021691973969631237</v>
      </c>
      <c r="K23" s="10">
        <f t="shared" si="1"/>
        <v>1</v>
      </c>
      <c r="L23" s="10">
        <f t="shared" si="1"/>
        <v>10</v>
      </c>
      <c r="M23" s="9">
        <f t="shared" si="2"/>
        <v>11</v>
      </c>
      <c r="N23" s="11">
        <f t="shared" si="3"/>
        <v>0.002352437981180496</v>
      </c>
    </row>
    <row r="24" spans="1:14" ht="15">
      <c r="A24" s="8" t="s">
        <v>116</v>
      </c>
      <c r="B24" s="9"/>
      <c r="C24" s="10"/>
      <c r="D24" s="10">
        <v>10</v>
      </c>
      <c r="E24" s="9"/>
      <c r="F24" s="9"/>
      <c r="G24" s="9" t="s">
        <v>142</v>
      </c>
      <c r="H24" s="9">
        <f t="shared" si="4"/>
        <v>10</v>
      </c>
      <c r="I24" s="11">
        <f t="shared" si="0"/>
        <v>0.0019719976336028395</v>
      </c>
      <c r="K24" s="10">
        <f>C24</f>
        <v>0</v>
      </c>
      <c r="L24" s="10">
        <f>D24</f>
        <v>10</v>
      </c>
      <c r="M24" s="9">
        <f>SUM(K24:L24)</f>
        <v>10</v>
      </c>
      <c r="N24" s="11">
        <f t="shared" si="3"/>
        <v>0.00213857998289136</v>
      </c>
    </row>
    <row r="25" spans="1:14" ht="15">
      <c r="A25" s="8" t="s">
        <v>115</v>
      </c>
      <c r="B25" s="9"/>
      <c r="C25" s="10"/>
      <c r="D25" s="10">
        <v>9</v>
      </c>
      <c r="E25" s="9"/>
      <c r="F25" s="9"/>
      <c r="G25" s="9" t="s">
        <v>142</v>
      </c>
      <c r="H25" s="9">
        <f aca="true" t="shared" si="6" ref="H25:H51">SUM(B25:G25)</f>
        <v>9</v>
      </c>
      <c r="I25" s="11">
        <f t="shared" si="0"/>
        <v>0.0017747978702425558</v>
      </c>
      <c r="K25" s="10">
        <f>C25</f>
        <v>0</v>
      </c>
      <c r="L25" s="10">
        <f>D25</f>
        <v>9</v>
      </c>
      <c r="M25" s="9">
        <f>SUM(K25:L25)</f>
        <v>9</v>
      </c>
      <c r="N25" s="11">
        <f t="shared" si="3"/>
        <v>0.001924721984602224</v>
      </c>
    </row>
    <row r="26" spans="1:14" ht="15">
      <c r="A26" s="8" t="s">
        <v>119</v>
      </c>
      <c r="B26" s="9"/>
      <c r="C26" s="10"/>
      <c r="D26" s="10">
        <v>8</v>
      </c>
      <c r="E26" s="9"/>
      <c r="F26" s="9">
        <v>1</v>
      </c>
      <c r="G26" s="9" t="s">
        <v>142</v>
      </c>
      <c r="H26" s="9">
        <f t="shared" si="6"/>
        <v>9</v>
      </c>
      <c r="I26" s="11">
        <f t="shared" si="0"/>
        <v>0.0017747978702425558</v>
      </c>
      <c r="K26" s="10">
        <f t="shared" si="1"/>
        <v>0</v>
      </c>
      <c r="L26" s="10">
        <f t="shared" si="1"/>
        <v>8</v>
      </c>
      <c r="M26" s="9">
        <f t="shared" si="2"/>
        <v>8</v>
      </c>
      <c r="N26" s="11">
        <f t="shared" si="3"/>
        <v>0.001710863986313088</v>
      </c>
    </row>
    <row r="27" spans="1:14" ht="15">
      <c r="A27" s="8" t="s">
        <v>118</v>
      </c>
      <c r="B27" s="9"/>
      <c r="C27" s="10">
        <v>5</v>
      </c>
      <c r="D27" s="10">
        <v>2</v>
      </c>
      <c r="E27" s="9"/>
      <c r="F27" s="9">
        <v>1</v>
      </c>
      <c r="G27" s="9" t="s">
        <v>142</v>
      </c>
      <c r="H27" s="9">
        <f t="shared" si="6"/>
        <v>8</v>
      </c>
      <c r="I27" s="11">
        <f t="shared" si="0"/>
        <v>0.0015775981068822718</v>
      </c>
      <c r="K27" s="10">
        <f>C27</f>
        <v>5</v>
      </c>
      <c r="L27" s="10">
        <f>D27</f>
        <v>2</v>
      </c>
      <c r="M27" s="9">
        <f t="shared" si="2"/>
        <v>7</v>
      </c>
      <c r="N27" s="11">
        <f t="shared" si="3"/>
        <v>0.0014970059880239522</v>
      </c>
    </row>
    <row r="28" spans="1:14" ht="15">
      <c r="A28" s="8" t="s">
        <v>120</v>
      </c>
      <c r="B28" s="9"/>
      <c r="C28" s="10">
        <v>2</v>
      </c>
      <c r="D28" s="10">
        <v>5</v>
      </c>
      <c r="E28" s="9"/>
      <c r="F28" s="9">
        <v>1</v>
      </c>
      <c r="G28" s="9" t="s">
        <v>142</v>
      </c>
      <c r="H28" s="9">
        <f t="shared" si="6"/>
        <v>8</v>
      </c>
      <c r="I28" s="11">
        <f t="shared" si="0"/>
        <v>0.0015775981068822718</v>
      </c>
      <c r="K28" s="10">
        <f t="shared" si="1"/>
        <v>2</v>
      </c>
      <c r="L28" s="10">
        <f t="shared" si="1"/>
        <v>5</v>
      </c>
      <c r="M28" s="9">
        <f t="shared" si="2"/>
        <v>7</v>
      </c>
      <c r="N28" s="11">
        <f t="shared" si="3"/>
        <v>0.0014970059880239522</v>
      </c>
    </row>
    <row r="29" spans="1:14" ht="15">
      <c r="A29" s="8" t="s">
        <v>121</v>
      </c>
      <c r="B29" s="9"/>
      <c r="C29" s="10">
        <v>2</v>
      </c>
      <c r="D29" s="10">
        <v>6</v>
      </c>
      <c r="E29" s="9"/>
      <c r="F29" s="9"/>
      <c r="G29" s="9" t="s">
        <v>142</v>
      </c>
      <c r="H29" s="9">
        <f t="shared" si="6"/>
        <v>8</v>
      </c>
      <c r="I29" s="11">
        <f t="shared" si="0"/>
        <v>0.0015775981068822718</v>
      </c>
      <c r="K29" s="10">
        <f>C29</f>
        <v>2</v>
      </c>
      <c r="L29" s="10">
        <f>D29</f>
        <v>6</v>
      </c>
      <c r="M29" s="9">
        <f>SUM(K29:L29)</f>
        <v>8</v>
      </c>
      <c r="N29" s="11">
        <f t="shared" si="3"/>
        <v>0.001710863986313088</v>
      </c>
    </row>
    <row r="30" spans="1:14" ht="15">
      <c r="A30" s="8" t="s">
        <v>117</v>
      </c>
      <c r="B30" s="9"/>
      <c r="C30" s="10"/>
      <c r="D30" s="10">
        <v>7</v>
      </c>
      <c r="E30" s="9"/>
      <c r="F30" s="9"/>
      <c r="G30" s="9" t="s">
        <v>142</v>
      </c>
      <c r="H30" s="9">
        <f t="shared" si="6"/>
        <v>7</v>
      </c>
      <c r="I30" s="11">
        <f t="shared" si="0"/>
        <v>0.0013803983435219877</v>
      </c>
      <c r="K30" s="10">
        <f t="shared" si="1"/>
        <v>0</v>
      </c>
      <c r="L30" s="10">
        <f t="shared" si="1"/>
        <v>7</v>
      </c>
      <c r="M30" s="9">
        <f t="shared" si="2"/>
        <v>7</v>
      </c>
      <c r="N30" s="11">
        <f t="shared" si="3"/>
        <v>0.0014970059880239522</v>
      </c>
    </row>
    <row r="31" spans="1:14" ht="15">
      <c r="A31" s="8" t="s">
        <v>122</v>
      </c>
      <c r="B31" s="9"/>
      <c r="C31" s="10"/>
      <c r="D31" s="10">
        <v>6</v>
      </c>
      <c r="E31" s="9"/>
      <c r="F31" s="9"/>
      <c r="G31" s="9" t="s">
        <v>142</v>
      </c>
      <c r="H31" s="9">
        <f t="shared" si="6"/>
        <v>6</v>
      </c>
      <c r="I31" s="11">
        <f t="shared" si="0"/>
        <v>0.0011831985801617037</v>
      </c>
      <c r="K31" s="10">
        <f t="shared" si="1"/>
        <v>0</v>
      </c>
      <c r="L31" s="10">
        <f t="shared" si="1"/>
        <v>6</v>
      </c>
      <c r="M31" s="9">
        <f t="shared" si="2"/>
        <v>6</v>
      </c>
      <c r="N31" s="11">
        <f t="shared" si="3"/>
        <v>0.0012831479897348161</v>
      </c>
    </row>
    <row r="32" spans="1:14" ht="15">
      <c r="A32" s="8" t="s">
        <v>123</v>
      </c>
      <c r="B32" s="9"/>
      <c r="C32" s="10">
        <v>1</v>
      </c>
      <c r="D32" s="10">
        <v>4</v>
      </c>
      <c r="E32" s="9"/>
      <c r="F32" s="9"/>
      <c r="G32" s="9" t="s">
        <v>142</v>
      </c>
      <c r="H32" s="9">
        <f t="shared" si="6"/>
        <v>5</v>
      </c>
      <c r="I32" s="11">
        <f t="shared" si="0"/>
        <v>0.0009859988168014198</v>
      </c>
      <c r="K32" s="10">
        <f t="shared" si="1"/>
        <v>1</v>
      </c>
      <c r="L32" s="10">
        <f t="shared" si="1"/>
        <v>4</v>
      </c>
      <c r="M32" s="9">
        <f t="shared" si="2"/>
        <v>5</v>
      </c>
      <c r="N32" s="11">
        <f t="shared" si="3"/>
        <v>0.00106928999144568</v>
      </c>
    </row>
    <row r="33" spans="1:14" ht="15">
      <c r="A33" s="8" t="s">
        <v>124</v>
      </c>
      <c r="B33" s="9"/>
      <c r="C33" s="10"/>
      <c r="D33" s="10">
        <v>3</v>
      </c>
      <c r="E33" s="9"/>
      <c r="F33" s="9">
        <v>1</v>
      </c>
      <c r="G33" s="9" t="s">
        <v>142</v>
      </c>
      <c r="H33" s="9">
        <f t="shared" si="6"/>
        <v>4</v>
      </c>
      <c r="I33" s="11">
        <f t="shared" si="0"/>
        <v>0.0007887990534411359</v>
      </c>
      <c r="K33" s="10">
        <f t="shared" si="1"/>
        <v>0</v>
      </c>
      <c r="L33" s="10">
        <f t="shared" si="1"/>
        <v>3</v>
      </c>
      <c r="M33" s="9">
        <f t="shared" si="2"/>
        <v>3</v>
      </c>
      <c r="N33" s="11">
        <f t="shared" si="3"/>
        <v>0.0006415739948674081</v>
      </c>
    </row>
    <row r="34" spans="1:14" ht="15">
      <c r="A34" s="8" t="s">
        <v>125</v>
      </c>
      <c r="B34" s="9"/>
      <c r="C34" s="10">
        <v>1</v>
      </c>
      <c r="D34" s="10">
        <v>2</v>
      </c>
      <c r="E34" s="9"/>
      <c r="F34" s="9">
        <v>1</v>
      </c>
      <c r="G34" s="9" t="s">
        <v>142</v>
      </c>
      <c r="H34" s="9">
        <f t="shared" si="6"/>
        <v>4</v>
      </c>
      <c r="I34" s="11">
        <f t="shared" si="0"/>
        <v>0.0007887990534411359</v>
      </c>
      <c r="K34" s="10">
        <f t="shared" si="1"/>
        <v>1</v>
      </c>
      <c r="L34" s="10">
        <f t="shared" si="1"/>
        <v>2</v>
      </c>
      <c r="M34" s="9">
        <f t="shared" si="2"/>
        <v>3</v>
      </c>
      <c r="N34" s="11">
        <f t="shared" si="3"/>
        <v>0.0006415739948674081</v>
      </c>
    </row>
    <row r="35" spans="1:14" ht="15">
      <c r="A35" s="8" t="s">
        <v>131</v>
      </c>
      <c r="B35" s="9"/>
      <c r="C35" s="10">
        <v>1</v>
      </c>
      <c r="D35" s="10">
        <v>1</v>
      </c>
      <c r="E35" s="9">
        <v>2</v>
      </c>
      <c r="F35" s="9"/>
      <c r="G35" s="9" t="s">
        <v>142</v>
      </c>
      <c r="H35" s="9">
        <f t="shared" si="6"/>
        <v>4</v>
      </c>
      <c r="I35" s="11">
        <f t="shared" si="0"/>
        <v>0.0007887990534411359</v>
      </c>
      <c r="K35" s="10">
        <f>C35</f>
        <v>1</v>
      </c>
      <c r="L35" s="10">
        <f>D35</f>
        <v>1</v>
      </c>
      <c r="M35" s="9">
        <f>SUM(K35:L35)</f>
        <v>2</v>
      </c>
      <c r="N35" s="11">
        <f t="shared" si="3"/>
        <v>0.000427715996578272</v>
      </c>
    </row>
    <row r="36" spans="1:14" ht="15">
      <c r="A36" s="8" t="s">
        <v>128</v>
      </c>
      <c r="B36" s="9"/>
      <c r="C36" s="10"/>
      <c r="D36" s="10">
        <v>3</v>
      </c>
      <c r="E36" s="9"/>
      <c r="F36" s="9"/>
      <c r="G36" s="9" t="s">
        <v>142</v>
      </c>
      <c r="H36" s="9">
        <f t="shared" si="6"/>
        <v>3</v>
      </c>
      <c r="I36" s="11">
        <f t="shared" si="0"/>
        <v>0.0005915992900808519</v>
      </c>
      <c r="K36" s="10">
        <f>C36</f>
        <v>0</v>
      </c>
      <c r="L36" s="10">
        <f>D36</f>
        <v>3</v>
      </c>
      <c r="M36" s="9">
        <f>SUM(K36:L36)</f>
        <v>3</v>
      </c>
      <c r="N36" s="11">
        <f t="shared" si="3"/>
        <v>0.0006415739948674081</v>
      </c>
    </row>
    <row r="37" spans="1:14" ht="15">
      <c r="A37" s="8" t="s">
        <v>126</v>
      </c>
      <c r="B37" s="9"/>
      <c r="C37" s="10">
        <v>2</v>
      </c>
      <c r="D37" s="10">
        <v>1</v>
      </c>
      <c r="E37" s="9"/>
      <c r="F37" s="9"/>
      <c r="G37" s="9" t="s">
        <v>142</v>
      </c>
      <c r="H37" s="9">
        <f t="shared" si="6"/>
        <v>3</v>
      </c>
      <c r="I37" s="11">
        <f t="shared" si="0"/>
        <v>0.0005915992900808519</v>
      </c>
      <c r="K37" s="10">
        <f aca="true" t="shared" si="7" ref="K37:L51">C37</f>
        <v>2</v>
      </c>
      <c r="L37" s="10">
        <f t="shared" si="7"/>
        <v>1</v>
      </c>
      <c r="M37" s="9">
        <f t="shared" si="2"/>
        <v>3</v>
      </c>
      <c r="N37" s="11">
        <f t="shared" si="3"/>
        <v>0.0006415739948674081</v>
      </c>
    </row>
    <row r="38" spans="1:14" ht="15">
      <c r="A38" s="8" t="s">
        <v>127</v>
      </c>
      <c r="B38" s="9"/>
      <c r="C38" s="10"/>
      <c r="D38" s="10">
        <v>3</v>
      </c>
      <c r="E38" s="9"/>
      <c r="F38" s="9"/>
      <c r="G38" s="9" t="s">
        <v>142</v>
      </c>
      <c r="H38" s="9">
        <f t="shared" si="6"/>
        <v>3</v>
      </c>
      <c r="I38" s="11">
        <f t="shared" si="0"/>
        <v>0.0005915992900808519</v>
      </c>
      <c r="K38" s="10">
        <f t="shared" si="7"/>
        <v>0</v>
      </c>
      <c r="L38" s="10">
        <f t="shared" si="7"/>
        <v>3</v>
      </c>
      <c r="M38" s="9">
        <f t="shared" si="2"/>
        <v>3</v>
      </c>
      <c r="N38" s="11">
        <f t="shared" si="3"/>
        <v>0.0006415739948674081</v>
      </c>
    </row>
    <row r="39" spans="1:14" ht="15">
      <c r="A39" s="8" t="s">
        <v>130</v>
      </c>
      <c r="B39" s="9"/>
      <c r="C39" s="10"/>
      <c r="D39" s="10">
        <v>2</v>
      </c>
      <c r="E39" s="9"/>
      <c r="F39" s="9"/>
      <c r="G39" s="9" t="s">
        <v>142</v>
      </c>
      <c r="H39" s="9">
        <f t="shared" si="6"/>
        <v>2</v>
      </c>
      <c r="I39" s="11">
        <f t="shared" si="0"/>
        <v>0.00039439952672056796</v>
      </c>
      <c r="K39" s="10">
        <f t="shared" si="7"/>
        <v>0</v>
      </c>
      <c r="L39" s="10">
        <f t="shared" si="7"/>
        <v>2</v>
      </c>
      <c r="M39" s="9">
        <f t="shared" si="2"/>
        <v>2</v>
      </c>
      <c r="N39" s="11">
        <f t="shared" si="3"/>
        <v>0.000427715996578272</v>
      </c>
    </row>
    <row r="40" spans="1:14" ht="15">
      <c r="A40" s="8" t="s">
        <v>133</v>
      </c>
      <c r="B40" s="9"/>
      <c r="C40" s="10"/>
      <c r="D40" s="10">
        <v>2</v>
      </c>
      <c r="E40" s="9"/>
      <c r="F40" s="9"/>
      <c r="G40" s="9" t="s">
        <v>142</v>
      </c>
      <c r="H40" s="9">
        <f t="shared" si="6"/>
        <v>2</v>
      </c>
      <c r="I40" s="11">
        <f t="shared" si="0"/>
        <v>0.00039439952672056796</v>
      </c>
      <c r="K40" s="10">
        <f>C40</f>
        <v>0</v>
      </c>
      <c r="L40" s="10">
        <f>D40</f>
        <v>2</v>
      </c>
      <c r="M40" s="9">
        <f>SUM(K40:L40)</f>
        <v>2</v>
      </c>
      <c r="N40" s="11">
        <f t="shared" si="3"/>
        <v>0.000427715996578272</v>
      </c>
    </row>
    <row r="41" spans="1:14" ht="15">
      <c r="A41" s="8" t="s">
        <v>132</v>
      </c>
      <c r="B41" s="9"/>
      <c r="C41" s="10"/>
      <c r="D41" s="10">
        <v>2</v>
      </c>
      <c r="E41" s="9"/>
      <c r="F41" s="9"/>
      <c r="G41" s="9" t="s">
        <v>142</v>
      </c>
      <c r="H41" s="9">
        <f t="shared" si="6"/>
        <v>2</v>
      </c>
      <c r="I41" s="11">
        <f t="shared" si="0"/>
        <v>0.00039439952672056796</v>
      </c>
      <c r="K41" s="10">
        <f t="shared" si="7"/>
        <v>0</v>
      </c>
      <c r="L41" s="10">
        <f t="shared" si="7"/>
        <v>2</v>
      </c>
      <c r="M41" s="9">
        <f t="shared" si="2"/>
        <v>2</v>
      </c>
      <c r="N41" s="11">
        <f t="shared" si="3"/>
        <v>0.000427715996578272</v>
      </c>
    </row>
    <row r="42" spans="1:14" ht="15">
      <c r="A42" s="8" t="s">
        <v>140</v>
      </c>
      <c r="B42" s="9"/>
      <c r="C42" s="10">
        <v>1</v>
      </c>
      <c r="D42" s="10">
        <v>1</v>
      </c>
      <c r="E42" s="9"/>
      <c r="F42" s="9"/>
      <c r="G42" s="9" t="s">
        <v>142</v>
      </c>
      <c r="H42" s="9">
        <f t="shared" si="6"/>
        <v>2</v>
      </c>
      <c r="I42" s="11">
        <f t="shared" si="0"/>
        <v>0.00039439952672056796</v>
      </c>
      <c r="K42" s="10">
        <f t="shared" si="7"/>
        <v>1</v>
      </c>
      <c r="L42" s="10">
        <f t="shared" si="7"/>
        <v>1</v>
      </c>
      <c r="M42" s="9">
        <f t="shared" si="2"/>
        <v>2</v>
      </c>
      <c r="N42" s="11">
        <f t="shared" si="3"/>
        <v>0.000427715996578272</v>
      </c>
    </row>
    <row r="43" spans="1:14" ht="15">
      <c r="A43" s="8" t="s">
        <v>136</v>
      </c>
      <c r="B43" s="9"/>
      <c r="C43" s="10"/>
      <c r="D43" s="10">
        <v>1</v>
      </c>
      <c r="E43" s="9"/>
      <c r="F43" s="9"/>
      <c r="G43" s="9" t="s">
        <v>142</v>
      </c>
      <c r="H43" s="9">
        <f t="shared" si="6"/>
        <v>1</v>
      </c>
      <c r="I43" s="11">
        <f t="shared" si="0"/>
        <v>0.00019719976336028398</v>
      </c>
      <c r="K43" s="10">
        <f t="shared" si="7"/>
        <v>0</v>
      </c>
      <c r="L43" s="10">
        <f t="shared" si="7"/>
        <v>1</v>
      </c>
      <c r="M43" s="9">
        <f t="shared" si="2"/>
        <v>1</v>
      </c>
      <c r="N43" s="11">
        <f t="shared" si="3"/>
        <v>0.000213857998289136</v>
      </c>
    </row>
    <row r="44" spans="1:14" ht="15">
      <c r="A44" s="8" t="s">
        <v>129</v>
      </c>
      <c r="B44" s="9"/>
      <c r="C44" s="10"/>
      <c r="D44" s="10">
        <v>1</v>
      </c>
      <c r="E44" s="9"/>
      <c r="F44" s="9"/>
      <c r="G44" s="9" t="s">
        <v>142</v>
      </c>
      <c r="H44" s="9">
        <f t="shared" si="6"/>
        <v>1</v>
      </c>
      <c r="I44" s="11">
        <f t="shared" si="0"/>
        <v>0.00019719976336028398</v>
      </c>
      <c r="K44" s="10">
        <f>C44</f>
        <v>0</v>
      </c>
      <c r="L44" s="10">
        <f>D44</f>
        <v>1</v>
      </c>
      <c r="M44" s="9">
        <f>SUM(K44:L44)</f>
        <v>1</v>
      </c>
      <c r="N44" s="11">
        <f t="shared" si="3"/>
        <v>0.000213857998289136</v>
      </c>
    </row>
    <row r="45" spans="1:14" ht="15">
      <c r="A45" s="8" t="s">
        <v>137</v>
      </c>
      <c r="B45" s="9"/>
      <c r="C45" s="10"/>
      <c r="D45" s="10">
        <v>1</v>
      </c>
      <c r="E45" s="9"/>
      <c r="F45" s="9"/>
      <c r="G45" s="9" t="s">
        <v>142</v>
      </c>
      <c r="H45" s="9">
        <f t="shared" si="6"/>
        <v>1</v>
      </c>
      <c r="I45" s="11">
        <f t="shared" si="0"/>
        <v>0.00019719976336028398</v>
      </c>
      <c r="K45" s="10">
        <f>C45</f>
        <v>0</v>
      </c>
      <c r="L45" s="10">
        <f>D45</f>
        <v>1</v>
      </c>
      <c r="M45" s="9">
        <f>SUM(K45:L45)</f>
        <v>1</v>
      </c>
      <c r="N45" s="11">
        <f t="shared" si="3"/>
        <v>0.000213857998289136</v>
      </c>
    </row>
    <row r="46" spans="1:14" ht="15">
      <c r="A46" s="8" t="s">
        <v>139</v>
      </c>
      <c r="B46" s="9"/>
      <c r="C46" s="10"/>
      <c r="D46" s="10">
        <v>1</v>
      </c>
      <c r="E46" s="9"/>
      <c r="F46" s="9"/>
      <c r="G46" s="9" t="s">
        <v>142</v>
      </c>
      <c r="H46" s="9">
        <f t="shared" si="6"/>
        <v>1</v>
      </c>
      <c r="I46" s="11">
        <f t="shared" si="0"/>
        <v>0.00019719976336028398</v>
      </c>
      <c r="K46" s="10">
        <f t="shared" si="7"/>
        <v>0</v>
      </c>
      <c r="L46" s="10">
        <f t="shared" si="7"/>
        <v>1</v>
      </c>
      <c r="M46" s="9">
        <f t="shared" si="2"/>
        <v>1</v>
      </c>
      <c r="N46" s="11">
        <f t="shared" si="3"/>
        <v>0.000213857998289136</v>
      </c>
    </row>
    <row r="47" spans="1:14" ht="15">
      <c r="A47" s="8" t="s">
        <v>138</v>
      </c>
      <c r="B47" s="9"/>
      <c r="C47" s="10"/>
      <c r="D47" s="10">
        <v>1</v>
      </c>
      <c r="E47" s="9"/>
      <c r="F47" s="9"/>
      <c r="G47" s="9" t="s">
        <v>142</v>
      </c>
      <c r="H47" s="9">
        <f t="shared" si="6"/>
        <v>1</v>
      </c>
      <c r="I47" s="11">
        <f t="shared" si="0"/>
        <v>0.00019719976336028398</v>
      </c>
      <c r="K47" s="10">
        <f t="shared" si="7"/>
        <v>0</v>
      </c>
      <c r="L47" s="10">
        <f t="shared" si="7"/>
        <v>1</v>
      </c>
      <c r="M47" s="9">
        <f t="shared" si="2"/>
        <v>1</v>
      </c>
      <c r="N47" s="11">
        <f t="shared" si="3"/>
        <v>0.000213857998289136</v>
      </c>
    </row>
    <row r="48" spans="1:14" ht="15">
      <c r="A48" s="8" t="s">
        <v>134</v>
      </c>
      <c r="B48" s="9"/>
      <c r="C48" s="10"/>
      <c r="D48" s="10">
        <v>1</v>
      </c>
      <c r="E48" s="9"/>
      <c r="F48" s="9"/>
      <c r="G48" s="9" t="s">
        <v>142</v>
      </c>
      <c r="H48" s="9">
        <f t="shared" si="6"/>
        <v>1</v>
      </c>
      <c r="I48" s="11">
        <f t="shared" si="0"/>
        <v>0.00019719976336028398</v>
      </c>
      <c r="K48" s="10">
        <f t="shared" si="7"/>
        <v>0</v>
      </c>
      <c r="L48" s="10">
        <f t="shared" si="7"/>
        <v>1</v>
      </c>
      <c r="M48" s="9">
        <f t="shared" si="2"/>
        <v>1</v>
      </c>
      <c r="N48" s="11">
        <f t="shared" si="3"/>
        <v>0.000213857998289136</v>
      </c>
    </row>
    <row r="49" spans="1:14" ht="15">
      <c r="A49" s="8" t="s">
        <v>135</v>
      </c>
      <c r="B49" s="9"/>
      <c r="C49" s="10"/>
      <c r="D49" s="10">
        <v>1</v>
      </c>
      <c r="E49" s="9"/>
      <c r="F49" s="9"/>
      <c r="G49" s="9" t="s">
        <v>142</v>
      </c>
      <c r="H49" s="9">
        <f t="shared" si="6"/>
        <v>1</v>
      </c>
      <c r="I49" s="11">
        <f t="shared" si="0"/>
        <v>0.00019719976336028398</v>
      </c>
      <c r="K49" s="10">
        <f t="shared" si="7"/>
        <v>0</v>
      </c>
      <c r="L49" s="10">
        <f t="shared" si="7"/>
        <v>1</v>
      </c>
      <c r="M49" s="9">
        <f t="shared" si="2"/>
        <v>1</v>
      </c>
      <c r="N49" s="11">
        <f t="shared" si="3"/>
        <v>0.000213857998289136</v>
      </c>
    </row>
    <row r="50" spans="1:14" ht="15">
      <c r="A50" s="8" t="s">
        <v>141</v>
      </c>
      <c r="B50" s="9"/>
      <c r="C50" s="10"/>
      <c r="D50" s="10"/>
      <c r="E50" s="9"/>
      <c r="F50" s="9">
        <v>1</v>
      </c>
      <c r="G50" s="9" t="s">
        <v>142</v>
      </c>
      <c r="H50" s="9">
        <f t="shared" si="6"/>
        <v>1</v>
      </c>
      <c r="I50" s="11">
        <f t="shared" si="0"/>
        <v>0.00019719976336028398</v>
      </c>
      <c r="K50" s="10">
        <f t="shared" si="7"/>
        <v>0</v>
      </c>
      <c r="L50" s="10">
        <f t="shared" si="7"/>
        <v>0</v>
      </c>
      <c r="M50" s="9">
        <f t="shared" si="2"/>
        <v>0</v>
      </c>
      <c r="N50" s="11">
        <f t="shared" si="3"/>
        <v>0</v>
      </c>
    </row>
    <row r="51" spans="1:14" ht="15">
      <c r="A51" s="8" t="s">
        <v>143</v>
      </c>
      <c r="B51" s="9"/>
      <c r="C51" s="10"/>
      <c r="D51" s="10">
        <v>1</v>
      </c>
      <c r="E51" s="9"/>
      <c r="F51" s="9"/>
      <c r="G51" s="9" t="s">
        <v>142</v>
      </c>
      <c r="H51" s="9">
        <f t="shared" si="6"/>
        <v>1</v>
      </c>
      <c r="I51" s="11">
        <f t="shared" si="0"/>
        <v>0.00019719976336028398</v>
      </c>
      <c r="K51" s="10">
        <f t="shared" si="7"/>
        <v>0</v>
      </c>
      <c r="L51" s="10">
        <f t="shared" si="7"/>
        <v>1</v>
      </c>
      <c r="M51" s="9">
        <f t="shared" si="2"/>
        <v>1</v>
      </c>
      <c r="N51" s="11">
        <f t="shared" si="3"/>
        <v>0.000213857998289136</v>
      </c>
    </row>
    <row r="52" spans="1:14" ht="15">
      <c r="A52" s="12" t="s">
        <v>13</v>
      </c>
      <c r="B52" s="13">
        <f aca="true" t="shared" si="8" ref="B52:I52">SUM(B8:B51)</f>
        <v>21</v>
      </c>
      <c r="C52" s="14">
        <f t="shared" si="8"/>
        <v>783</v>
      </c>
      <c r="D52" s="14">
        <f t="shared" si="8"/>
        <v>3893</v>
      </c>
      <c r="E52" s="13">
        <f t="shared" si="8"/>
        <v>36</v>
      </c>
      <c r="F52" s="13">
        <f t="shared" si="8"/>
        <v>338</v>
      </c>
      <c r="G52" s="13">
        <f t="shared" si="8"/>
        <v>0</v>
      </c>
      <c r="H52" s="13">
        <f t="shared" si="8"/>
        <v>5071</v>
      </c>
      <c r="I52" s="15">
        <f t="shared" si="8"/>
        <v>1.0000000000000002</v>
      </c>
      <c r="K52" s="14">
        <f>SUM(K8:K51)</f>
        <v>783</v>
      </c>
      <c r="L52" s="14">
        <f>SUM(L8:L51)</f>
        <v>3893</v>
      </c>
      <c r="M52" s="13">
        <f>SUM(M8:M51)</f>
        <v>4676</v>
      </c>
      <c r="N52" s="15">
        <f>SUM(N8:N51)</f>
        <v>0.9999999999999998</v>
      </c>
    </row>
    <row r="54" ht="15">
      <c r="A54" s="16" t="s">
        <v>14</v>
      </c>
    </row>
    <row r="55" ht="15">
      <c r="A55" s="18" t="s">
        <v>153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154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455</v>
      </c>
      <c r="C8" s="9">
        <v>1642</v>
      </c>
      <c r="D8" s="9">
        <v>496</v>
      </c>
      <c r="E8" s="9">
        <f aca="true" t="shared" si="0" ref="E8:E51">SUM(B8:D8)</f>
        <v>2593</v>
      </c>
      <c r="F8" s="11">
        <f aca="true" t="shared" si="1" ref="F8:F51">E8/$E$52</f>
        <v>0.5113389863932163</v>
      </c>
    </row>
    <row r="9" spans="1:6" ht="15">
      <c r="A9" s="8" t="s">
        <v>48</v>
      </c>
      <c r="B9" s="9">
        <v>291</v>
      </c>
      <c r="C9" s="9">
        <v>978</v>
      </c>
      <c r="D9" s="9">
        <v>419</v>
      </c>
      <c r="E9" s="9">
        <f t="shared" si="0"/>
        <v>1688</v>
      </c>
      <c r="F9" s="11">
        <f t="shared" si="1"/>
        <v>0.33287320055215935</v>
      </c>
    </row>
    <row r="10" spans="1:6" ht="15">
      <c r="A10" s="8" t="s">
        <v>50</v>
      </c>
      <c r="B10" s="9">
        <v>22</v>
      </c>
      <c r="C10" s="9">
        <v>58</v>
      </c>
      <c r="D10" s="9">
        <v>38</v>
      </c>
      <c r="E10" s="9">
        <f t="shared" si="0"/>
        <v>118</v>
      </c>
      <c r="F10" s="11">
        <f t="shared" si="1"/>
        <v>0.02326957207651351</v>
      </c>
    </row>
    <row r="11" spans="1:6" ht="15">
      <c r="A11" s="8" t="s">
        <v>52</v>
      </c>
      <c r="B11" s="9">
        <v>8</v>
      </c>
      <c r="C11" s="9">
        <v>30</v>
      </c>
      <c r="D11" s="9">
        <v>55</v>
      </c>
      <c r="E11" s="9">
        <f t="shared" si="0"/>
        <v>93</v>
      </c>
      <c r="F11" s="11">
        <f t="shared" si="1"/>
        <v>0.01833957799250641</v>
      </c>
    </row>
    <row r="12" spans="1:6" ht="15">
      <c r="A12" s="8" t="s">
        <v>54</v>
      </c>
      <c r="B12" s="9">
        <v>16</v>
      </c>
      <c r="C12" s="9">
        <v>49</v>
      </c>
      <c r="D12" s="9">
        <v>24</v>
      </c>
      <c r="E12" s="9">
        <f t="shared" si="0"/>
        <v>89</v>
      </c>
      <c r="F12" s="11">
        <f t="shared" si="1"/>
        <v>0.017550778939065273</v>
      </c>
    </row>
    <row r="13" spans="1:6" ht="15">
      <c r="A13" s="8" t="s">
        <v>56</v>
      </c>
      <c r="B13" s="9">
        <v>16</v>
      </c>
      <c r="C13" s="9">
        <v>23</v>
      </c>
      <c r="D13" s="9">
        <v>16</v>
      </c>
      <c r="E13" s="9">
        <f t="shared" si="0"/>
        <v>55</v>
      </c>
      <c r="F13" s="11">
        <f t="shared" si="1"/>
        <v>0.010845986984815618</v>
      </c>
    </row>
    <row r="14" spans="1:6" ht="15">
      <c r="A14" s="8" t="s">
        <v>58</v>
      </c>
      <c r="B14" s="9">
        <v>10</v>
      </c>
      <c r="C14" s="9">
        <v>30</v>
      </c>
      <c r="D14" s="9">
        <v>9</v>
      </c>
      <c r="E14" s="9">
        <f aca="true" t="shared" si="2" ref="E14:E19">SUM(B14:D14)</f>
        <v>49</v>
      </c>
      <c r="F14" s="11">
        <f t="shared" si="1"/>
        <v>0.009662788404653915</v>
      </c>
    </row>
    <row r="15" spans="1:6" ht="15">
      <c r="A15" s="8" t="s">
        <v>59</v>
      </c>
      <c r="B15" s="9">
        <v>5</v>
      </c>
      <c r="C15" s="9">
        <v>14</v>
      </c>
      <c r="D15" s="9">
        <v>28</v>
      </c>
      <c r="E15" s="9">
        <f t="shared" si="2"/>
        <v>47</v>
      </c>
      <c r="F15" s="11">
        <f t="shared" si="1"/>
        <v>0.009268388877933346</v>
      </c>
    </row>
    <row r="16" spans="1:6" ht="15">
      <c r="A16" s="8" t="s">
        <v>61</v>
      </c>
      <c r="B16" s="9">
        <v>8</v>
      </c>
      <c r="C16" s="9">
        <v>21</v>
      </c>
      <c r="D16" s="9">
        <v>12</v>
      </c>
      <c r="E16" s="9">
        <f t="shared" si="2"/>
        <v>41</v>
      </c>
      <c r="F16" s="11">
        <f t="shared" si="1"/>
        <v>0.008085190297771643</v>
      </c>
    </row>
    <row r="17" spans="1:6" ht="15">
      <c r="A17" s="8" t="s">
        <v>62</v>
      </c>
      <c r="B17" s="9">
        <v>8</v>
      </c>
      <c r="C17" s="9">
        <v>23</v>
      </c>
      <c r="D17" s="9">
        <v>9</v>
      </c>
      <c r="E17" s="9">
        <f t="shared" si="2"/>
        <v>40</v>
      </c>
      <c r="F17" s="11">
        <f t="shared" si="1"/>
        <v>0.007887990534411358</v>
      </c>
    </row>
    <row r="18" spans="1:6" ht="15">
      <c r="A18" s="8" t="s">
        <v>110</v>
      </c>
      <c r="B18" s="9">
        <v>3</v>
      </c>
      <c r="C18" s="9">
        <v>15</v>
      </c>
      <c r="D18" s="9">
        <v>13</v>
      </c>
      <c r="E18" s="9">
        <f t="shared" si="2"/>
        <v>31</v>
      </c>
      <c r="F18" s="11">
        <f t="shared" si="1"/>
        <v>0.006113192664168803</v>
      </c>
    </row>
    <row r="19" spans="1:6" ht="15">
      <c r="A19" s="8" t="s">
        <v>111</v>
      </c>
      <c r="B19" s="9">
        <v>6</v>
      </c>
      <c r="C19" s="9">
        <v>16</v>
      </c>
      <c r="D19" s="9">
        <v>8</v>
      </c>
      <c r="E19" s="9">
        <f t="shared" si="2"/>
        <v>30</v>
      </c>
      <c r="F19" s="11">
        <f t="shared" si="1"/>
        <v>0.005915992900808519</v>
      </c>
    </row>
    <row r="20" spans="1:6" ht="15">
      <c r="A20" s="8" t="s">
        <v>109</v>
      </c>
      <c r="B20" s="9">
        <v>11</v>
      </c>
      <c r="C20" s="9">
        <v>11</v>
      </c>
      <c r="D20" s="9">
        <v>8</v>
      </c>
      <c r="E20" s="9">
        <f>SUM(B20:D20)</f>
        <v>30</v>
      </c>
      <c r="F20" s="11">
        <f t="shared" si="1"/>
        <v>0.005915992900808519</v>
      </c>
    </row>
    <row r="21" spans="1:6" ht="15">
      <c r="A21" s="8" t="s">
        <v>112</v>
      </c>
      <c r="B21" s="9">
        <v>1</v>
      </c>
      <c r="C21" s="9">
        <v>18</v>
      </c>
      <c r="D21" s="9">
        <v>8</v>
      </c>
      <c r="E21" s="9">
        <f>SUM(B21:D21)</f>
        <v>27</v>
      </c>
      <c r="F21" s="11">
        <f t="shared" si="1"/>
        <v>0.005324393610727667</v>
      </c>
    </row>
    <row r="22" spans="1:6" ht="15">
      <c r="A22" s="8" t="s">
        <v>113</v>
      </c>
      <c r="B22" s="9">
        <v>3</v>
      </c>
      <c r="C22" s="9">
        <v>14</v>
      </c>
      <c r="D22" s="9">
        <v>4</v>
      </c>
      <c r="E22" s="9">
        <f>SUM(B22:D22)</f>
        <v>21</v>
      </c>
      <c r="F22" s="11">
        <f t="shared" si="1"/>
        <v>0.004141195030565963</v>
      </c>
    </row>
    <row r="23" spans="1:6" ht="15">
      <c r="A23" s="8" t="s">
        <v>114</v>
      </c>
      <c r="B23" s="9">
        <v>4</v>
      </c>
      <c r="C23" s="9">
        <v>6</v>
      </c>
      <c r="D23" s="9">
        <v>1</v>
      </c>
      <c r="E23" s="9">
        <f t="shared" si="0"/>
        <v>11</v>
      </c>
      <c r="F23" s="11">
        <f t="shared" si="1"/>
        <v>0.0021691973969631237</v>
      </c>
    </row>
    <row r="24" spans="1:6" ht="15">
      <c r="A24" s="8" t="s">
        <v>116</v>
      </c>
      <c r="B24" s="9">
        <v>2</v>
      </c>
      <c r="C24" s="9">
        <v>2</v>
      </c>
      <c r="D24" s="9">
        <v>6</v>
      </c>
      <c r="E24" s="9">
        <f>SUM(B24:D24)</f>
        <v>10</v>
      </c>
      <c r="F24" s="11">
        <f t="shared" si="1"/>
        <v>0.0019719976336028395</v>
      </c>
    </row>
    <row r="25" spans="1:6" ht="15">
      <c r="A25" s="8" t="s">
        <v>115</v>
      </c>
      <c r="B25" s="9"/>
      <c r="C25" s="9">
        <v>3</v>
      </c>
      <c r="D25" s="9">
        <v>6</v>
      </c>
      <c r="E25" s="9">
        <f>SUM(B25:D25)</f>
        <v>9</v>
      </c>
      <c r="F25" s="11">
        <f t="shared" si="1"/>
        <v>0.0017747978702425558</v>
      </c>
    </row>
    <row r="26" spans="1:6" ht="15">
      <c r="A26" s="8" t="s">
        <v>119</v>
      </c>
      <c r="B26" s="9">
        <v>2</v>
      </c>
      <c r="C26" s="9">
        <v>2</v>
      </c>
      <c r="D26" s="9">
        <v>5</v>
      </c>
      <c r="E26" s="9">
        <f t="shared" si="0"/>
        <v>9</v>
      </c>
      <c r="F26" s="11">
        <f t="shared" si="1"/>
        <v>0.0017747978702425558</v>
      </c>
    </row>
    <row r="27" spans="1:6" ht="15">
      <c r="A27" s="8" t="s">
        <v>118</v>
      </c>
      <c r="B27" s="9">
        <v>1</v>
      </c>
      <c r="C27" s="9">
        <v>6</v>
      </c>
      <c r="D27" s="9">
        <v>1</v>
      </c>
      <c r="E27" s="9">
        <f t="shared" si="0"/>
        <v>8</v>
      </c>
      <c r="F27" s="11">
        <f t="shared" si="1"/>
        <v>0.0015775981068822718</v>
      </c>
    </row>
    <row r="28" spans="1:6" ht="15">
      <c r="A28" s="8" t="s">
        <v>120</v>
      </c>
      <c r="B28" s="9"/>
      <c r="C28" s="9">
        <v>3</v>
      </c>
      <c r="D28" s="9">
        <v>5</v>
      </c>
      <c r="E28" s="9">
        <f t="shared" si="0"/>
        <v>8</v>
      </c>
      <c r="F28" s="11">
        <f t="shared" si="1"/>
        <v>0.0015775981068822718</v>
      </c>
    </row>
    <row r="29" spans="1:6" ht="15">
      <c r="A29" s="8" t="s">
        <v>121</v>
      </c>
      <c r="B29" s="9">
        <v>3</v>
      </c>
      <c r="C29" s="9">
        <v>4</v>
      </c>
      <c r="D29" s="9">
        <v>1</v>
      </c>
      <c r="E29" s="9">
        <f t="shared" si="0"/>
        <v>8</v>
      </c>
      <c r="F29" s="11">
        <f t="shared" si="1"/>
        <v>0.0015775981068822718</v>
      </c>
    </row>
    <row r="30" spans="1:6" ht="15">
      <c r="A30" s="8" t="s">
        <v>117</v>
      </c>
      <c r="B30" s="9">
        <v>2</v>
      </c>
      <c r="C30" s="9">
        <v>5</v>
      </c>
      <c r="D30" s="9"/>
      <c r="E30" s="9">
        <f t="shared" si="0"/>
        <v>7</v>
      </c>
      <c r="F30" s="11">
        <f t="shared" si="1"/>
        <v>0.0013803983435219877</v>
      </c>
    </row>
    <row r="31" spans="1:6" ht="15">
      <c r="A31" s="8" t="s">
        <v>122</v>
      </c>
      <c r="B31" s="9"/>
      <c r="C31" s="9">
        <v>3</v>
      </c>
      <c r="D31" s="9">
        <v>3</v>
      </c>
      <c r="E31" s="9">
        <f t="shared" si="0"/>
        <v>6</v>
      </c>
      <c r="F31" s="11">
        <f t="shared" si="1"/>
        <v>0.0011831985801617037</v>
      </c>
    </row>
    <row r="32" spans="1:6" ht="15">
      <c r="A32" s="8" t="s">
        <v>123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0.0009859988168014198</v>
      </c>
    </row>
    <row r="33" spans="1:6" ht="15">
      <c r="A33" s="8" t="s">
        <v>124</v>
      </c>
      <c r="B33" s="9"/>
      <c r="C33" s="9">
        <v>4</v>
      </c>
      <c r="D33" s="9"/>
      <c r="E33" s="9">
        <f t="shared" si="0"/>
        <v>4</v>
      </c>
      <c r="F33" s="11">
        <f t="shared" si="1"/>
        <v>0.0007887990534411359</v>
      </c>
    </row>
    <row r="34" spans="1:6" ht="15">
      <c r="A34" s="8" t="s">
        <v>125</v>
      </c>
      <c r="B34" s="9">
        <v>2</v>
      </c>
      <c r="C34" s="9">
        <v>2</v>
      </c>
      <c r="D34" s="9"/>
      <c r="E34" s="9">
        <f t="shared" si="0"/>
        <v>4</v>
      </c>
      <c r="F34" s="11">
        <f t="shared" si="1"/>
        <v>0.0007887990534411359</v>
      </c>
    </row>
    <row r="35" spans="1:6" ht="15">
      <c r="A35" s="8" t="s">
        <v>131</v>
      </c>
      <c r="B35" s="9"/>
      <c r="C35" s="9">
        <v>4</v>
      </c>
      <c r="D35" s="9"/>
      <c r="E35" s="9">
        <f t="shared" si="0"/>
        <v>4</v>
      </c>
      <c r="F35" s="11">
        <f t="shared" si="1"/>
        <v>0.0007887990534411359</v>
      </c>
    </row>
    <row r="36" spans="1:6" ht="15">
      <c r="A36" s="8" t="s">
        <v>128</v>
      </c>
      <c r="B36" s="9"/>
      <c r="C36" s="9">
        <v>2</v>
      </c>
      <c r="D36" s="9">
        <v>1</v>
      </c>
      <c r="E36" s="9">
        <f t="shared" si="0"/>
        <v>3</v>
      </c>
      <c r="F36" s="11">
        <f t="shared" si="1"/>
        <v>0.0005915992900808519</v>
      </c>
    </row>
    <row r="37" spans="1:6" ht="15">
      <c r="A37" s="8" t="s">
        <v>126</v>
      </c>
      <c r="B37" s="9">
        <v>1</v>
      </c>
      <c r="C37" s="9">
        <v>1</v>
      </c>
      <c r="D37" s="9">
        <v>1</v>
      </c>
      <c r="E37" s="9">
        <f t="shared" si="0"/>
        <v>3</v>
      </c>
      <c r="F37" s="11">
        <f t="shared" si="1"/>
        <v>0.0005915992900808519</v>
      </c>
    </row>
    <row r="38" spans="1:6" ht="15">
      <c r="A38" s="8" t="s">
        <v>127</v>
      </c>
      <c r="B38" s="9">
        <v>1</v>
      </c>
      <c r="C38" s="9">
        <v>2</v>
      </c>
      <c r="D38" s="9"/>
      <c r="E38" s="9">
        <f t="shared" si="0"/>
        <v>3</v>
      </c>
      <c r="F38" s="11">
        <f t="shared" si="1"/>
        <v>0.0005915992900808519</v>
      </c>
    </row>
    <row r="39" spans="1:6" ht="15">
      <c r="A39" s="8" t="s">
        <v>130</v>
      </c>
      <c r="B39" s="9"/>
      <c r="C39" s="9"/>
      <c r="D39" s="9">
        <v>2</v>
      </c>
      <c r="E39" s="9">
        <f t="shared" si="0"/>
        <v>2</v>
      </c>
      <c r="F39" s="11">
        <f t="shared" si="1"/>
        <v>0.00039439952672056796</v>
      </c>
    </row>
    <row r="40" spans="1:6" ht="15">
      <c r="A40" s="8" t="s">
        <v>133</v>
      </c>
      <c r="B40" s="9"/>
      <c r="C40" s="9">
        <v>2</v>
      </c>
      <c r="D40" s="9"/>
      <c r="E40" s="9">
        <f t="shared" si="0"/>
        <v>2</v>
      </c>
      <c r="F40" s="11">
        <f t="shared" si="1"/>
        <v>0.00039439952672056796</v>
      </c>
    </row>
    <row r="41" spans="1:6" ht="15">
      <c r="A41" s="8" t="s">
        <v>132</v>
      </c>
      <c r="B41" s="9"/>
      <c r="C41" s="9">
        <v>2</v>
      </c>
      <c r="D41" s="9"/>
      <c r="E41" s="9">
        <f t="shared" si="0"/>
        <v>2</v>
      </c>
      <c r="F41" s="11">
        <f t="shared" si="1"/>
        <v>0.00039439952672056796</v>
      </c>
    </row>
    <row r="42" spans="1:6" ht="15">
      <c r="A42" s="8" t="s">
        <v>140</v>
      </c>
      <c r="B42" s="9"/>
      <c r="C42" s="9">
        <v>2</v>
      </c>
      <c r="D42" s="9"/>
      <c r="E42" s="9">
        <f t="shared" si="0"/>
        <v>2</v>
      </c>
      <c r="F42" s="11">
        <f t="shared" si="1"/>
        <v>0.00039439952672056796</v>
      </c>
    </row>
    <row r="43" spans="1:6" ht="15">
      <c r="A43" s="8" t="s">
        <v>136</v>
      </c>
      <c r="B43" s="9"/>
      <c r="C43" s="9"/>
      <c r="D43" s="9">
        <v>1</v>
      </c>
      <c r="E43" s="9">
        <f t="shared" si="0"/>
        <v>1</v>
      </c>
      <c r="F43" s="11">
        <f t="shared" si="1"/>
        <v>0.00019719976336028398</v>
      </c>
    </row>
    <row r="44" spans="1:6" ht="15">
      <c r="A44" s="8" t="s">
        <v>129</v>
      </c>
      <c r="B44" s="9"/>
      <c r="C44" s="9"/>
      <c r="D44" s="9">
        <v>1</v>
      </c>
      <c r="E44" s="9">
        <f t="shared" si="0"/>
        <v>1</v>
      </c>
      <c r="F44" s="11">
        <f t="shared" si="1"/>
        <v>0.00019719976336028398</v>
      </c>
    </row>
    <row r="45" spans="1:6" ht="15">
      <c r="A45" s="8" t="s">
        <v>137</v>
      </c>
      <c r="B45" s="9"/>
      <c r="C45" s="9">
        <v>1</v>
      </c>
      <c r="D45" s="9"/>
      <c r="E45" s="9">
        <f t="shared" si="0"/>
        <v>1</v>
      </c>
      <c r="F45" s="11">
        <f t="shared" si="1"/>
        <v>0.00019719976336028398</v>
      </c>
    </row>
    <row r="46" spans="1:6" ht="15">
      <c r="A46" s="8" t="s">
        <v>139</v>
      </c>
      <c r="B46" s="9"/>
      <c r="C46" s="9">
        <v>1</v>
      </c>
      <c r="D46" s="9"/>
      <c r="E46" s="9">
        <f t="shared" si="0"/>
        <v>1</v>
      </c>
      <c r="F46" s="11">
        <f t="shared" si="1"/>
        <v>0.00019719976336028398</v>
      </c>
    </row>
    <row r="47" spans="1:6" ht="15">
      <c r="A47" s="8" t="s">
        <v>138</v>
      </c>
      <c r="B47" s="9">
        <v>1</v>
      </c>
      <c r="C47" s="9"/>
      <c r="D47" s="9"/>
      <c r="E47" s="9">
        <f t="shared" si="0"/>
        <v>1</v>
      </c>
      <c r="F47" s="11">
        <f t="shared" si="1"/>
        <v>0.00019719976336028398</v>
      </c>
    </row>
    <row r="48" spans="1:6" ht="15">
      <c r="A48" s="8" t="s">
        <v>134</v>
      </c>
      <c r="B48" s="9"/>
      <c r="C48" s="9">
        <v>1</v>
      </c>
      <c r="D48" s="9"/>
      <c r="E48" s="9">
        <f t="shared" si="0"/>
        <v>1</v>
      </c>
      <c r="F48" s="11">
        <f t="shared" si="1"/>
        <v>0.00019719976336028398</v>
      </c>
    </row>
    <row r="49" spans="1:6" ht="15">
      <c r="A49" s="8" t="s">
        <v>135</v>
      </c>
      <c r="B49" s="9"/>
      <c r="C49" s="9">
        <v>1</v>
      </c>
      <c r="D49" s="9"/>
      <c r="E49" s="9">
        <f t="shared" si="0"/>
        <v>1</v>
      </c>
      <c r="F49" s="11">
        <f t="shared" si="1"/>
        <v>0.00019719976336028398</v>
      </c>
    </row>
    <row r="50" spans="1:6" ht="15">
      <c r="A50" s="8" t="s">
        <v>141</v>
      </c>
      <c r="B50" s="9"/>
      <c r="C50" s="9"/>
      <c r="D50" s="9">
        <v>1</v>
      </c>
      <c r="E50" s="9">
        <f t="shared" si="0"/>
        <v>1</v>
      </c>
      <c r="F50" s="11">
        <f t="shared" si="1"/>
        <v>0.00019719976336028398</v>
      </c>
    </row>
    <row r="51" spans="1:6" ht="15">
      <c r="A51" s="8" t="s">
        <v>143</v>
      </c>
      <c r="B51" s="9"/>
      <c r="C51" s="9">
        <v>1</v>
      </c>
      <c r="D51" s="9"/>
      <c r="E51" s="9">
        <f t="shared" si="0"/>
        <v>1</v>
      </c>
      <c r="F51" s="11">
        <f t="shared" si="1"/>
        <v>0.00019719976336028398</v>
      </c>
    </row>
    <row r="52" spans="1:6" ht="15">
      <c r="A52" s="12" t="s">
        <v>13</v>
      </c>
      <c r="B52" s="13">
        <f>SUM(B8:B51)</f>
        <v>883</v>
      </c>
      <c r="C52" s="13">
        <f>SUM(C8:C51)</f>
        <v>3004</v>
      </c>
      <c r="D52" s="13">
        <f>SUM(D8:D51)</f>
        <v>1184</v>
      </c>
      <c r="E52" s="13">
        <f>SUM(E8:E51)</f>
        <v>5071</v>
      </c>
      <c r="F52" s="15">
        <f>SUM(F8:F51)</f>
        <v>1.0000000000000002</v>
      </c>
    </row>
    <row r="53" spans="2:5" s="17" customFormat="1" ht="15">
      <c r="B53" s="20"/>
      <c r="C53" s="20"/>
      <c r="D53" s="20"/>
      <c r="E53" s="20"/>
    </row>
    <row r="54" spans="1:5" ht="15">
      <c r="A54" s="16" t="s">
        <v>14</v>
      </c>
      <c r="B54" s="21"/>
      <c r="C54" s="21"/>
      <c r="D54" s="21"/>
      <c r="E54" s="21"/>
    </row>
    <row r="55" ht="15">
      <c r="A55" s="18" t="s">
        <v>153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2020-11-13T18:32:37Z</dcterms:modified>
  <cp:category/>
  <cp:version/>
  <cp:contentType/>
  <cp:contentStatus/>
</cp:coreProperties>
</file>