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EstaPasta_de_trabalho"/>
  <bookViews>
    <workbookView xWindow="0" yWindow="0" windowWidth="21840" windowHeight="9135" tabRatio="689"/>
  </bookViews>
  <sheets>
    <sheet name="Consolidado da Fundação" sheetId="1" r:id="rId1"/>
    <sheet name="Atos Infracionais por Artigo" sheetId="8" r:id="rId2"/>
    <sheet name="Ato Infracional x Faixa Etária" sheetId="9" r:id="rId3"/>
  </sheets>
  <externalReferences>
    <externalReference r:id="rId4"/>
  </externalReferences>
  <definedNames>
    <definedName name="_5995" localSheetId="2">#REF!</definedName>
    <definedName name="_5995" localSheetId="1">#REF!</definedName>
    <definedName name="_5995" localSheetId="0">#REF!</definedName>
    <definedName name="_5995">#REF!</definedName>
    <definedName name="_6039" localSheetId="2">#REF!</definedName>
    <definedName name="_6039" localSheetId="1">#REF!</definedName>
    <definedName name="_6039" localSheetId="0">#REF!</definedName>
    <definedName name="_6039">#REF!</definedName>
    <definedName name="_6083" localSheetId="2">#REF!</definedName>
    <definedName name="_6083" localSheetId="1">#REF!</definedName>
    <definedName name="_6083" localSheetId="0">#REF!</definedName>
    <definedName name="_6083">#REF!</definedName>
    <definedName name="_6127" localSheetId="2">#REF!</definedName>
    <definedName name="_6127" localSheetId="1">#REF!</definedName>
    <definedName name="_6127" localSheetId="0">#REF!</definedName>
    <definedName name="_6127">#REF!</definedName>
    <definedName name="_6171" localSheetId="2">#REF!</definedName>
    <definedName name="_6171" localSheetId="1">#REF!</definedName>
    <definedName name="_6171" localSheetId="0">#REF!</definedName>
    <definedName name="_6171">#REF!</definedName>
    <definedName name="_6225" localSheetId="2">#REF!</definedName>
    <definedName name="_6225" localSheetId="1">#REF!</definedName>
    <definedName name="_6225" localSheetId="0">#REF!</definedName>
    <definedName name="_6225">#REF!</definedName>
    <definedName name="_6259" localSheetId="2">#REF!</definedName>
    <definedName name="_6259" localSheetId="1">#REF!</definedName>
    <definedName name="_6259" localSheetId="0">#REF!</definedName>
    <definedName name="_6259">#REF!</definedName>
    <definedName name="_6298" localSheetId="2">#REF!</definedName>
    <definedName name="_6298" localSheetId="1">#REF!</definedName>
    <definedName name="_6298" localSheetId="0">#REF!</definedName>
    <definedName name="_6298">#REF!</definedName>
    <definedName name="_6342" localSheetId="2">#REF!</definedName>
    <definedName name="_6342" localSheetId="1">#REF!</definedName>
    <definedName name="_6342" localSheetId="0">#REF!</definedName>
    <definedName name="_6342">#REF!</definedName>
    <definedName name="_6376" localSheetId="2">#REF!</definedName>
    <definedName name="_6376" localSheetId="1">#REF!</definedName>
    <definedName name="_6376" localSheetId="0">#REF!</definedName>
    <definedName name="_6376">#REF!</definedName>
    <definedName name="_6410" localSheetId="2">#REF!</definedName>
    <definedName name="_6410" localSheetId="1">#REF!</definedName>
    <definedName name="_6410" localSheetId="0">#REF!</definedName>
    <definedName name="_6410">#REF!</definedName>
    <definedName name="_xlnm._FilterDatabase" localSheetId="2" hidden="1">'Ato Infracional x Faixa Etária'!$A$7:$F$51</definedName>
    <definedName name="_xlnm.Print_Titles" localSheetId="1">'Atos Infracionais por Artigo'!$1:$7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9" l="1"/>
  <c r="C51" i="9"/>
  <c r="B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G51" i="8"/>
  <c r="F51" i="8"/>
  <c r="E51" i="8"/>
  <c r="D51" i="8"/>
  <c r="C51" i="8"/>
  <c r="B51" i="8"/>
  <c r="L50" i="8"/>
  <c r="K50" i="8"/>
  <c r="H50" i="8"/>
  <c r="L49" i="8"/>
  <c r="K49" i="8"/>
  <c r="H49" i="8"/>
  <c r="L48" i="8"/>
  <c r="K48" i="8"/>
  <c r="H48" i="8"/>
  <c r="L47" i="8"/>
  <c r="K47" i="8"/>
  <c r="M47" i="8" s="1"/>
  <c r="H47" i="8"/>
  <c r="L46" i="8"/>
  <c r="K46" i="8"/>
  <c r="H46" i="8"/>
  <c r="L45" i="8"/>
  <c r="K45" i="8"/>
  <c r="H45" i="8"/>
  <c r="L44" i="8"/>
  <c r="K44" i="8"/>
  <c r="H44" i="8"/>
  <c r="L43" i="8"/>
  <c r="K43" i="8"/>
  <c r="M43" i="8" s="1"/>
  <c r="H43" i="8"/>
  <c r="L42" i="8"/>
  <c r="K42" i="8"/>
  <c r="H42" i="8"/>
  <c r="L41" i="8"/>
  <c r="M41" i="8" s="1"/>
  <c r="K41" i="8"/>
  <c r="H41" i="8"/>
  <c r="L40" i="8"/>
  <c r="K40" i="8"/>
  <c r="H40" i="8"/>
  <c r="L39" i="8"/>
  <c r="K39" i="8"/>
  <c r="M39" i="8" s="1"/>
  <c r="H39" i="8"/>
  <c r="L38" i="8"/>
  <c r="K38" i="8"/>
  <c r="M38" i="8" s="1"/>
  <c r="H38" i="8"/>
  <c r="L37" i="8"/>
  <c r="K37" i="8"/>
  <c r="H37" i="8"/>
  <c r="L36" i="8"/>
  <c r="K36" i="8"/>
  <c r="H36" i="8"/>
  <c r="L35" i="8"/>
  <c r="K35" i="8"/>
  <c r="H35" i="8"/>
  <c r="L34" i="8"/>
  <c r="K34" i="8"/>
  <c r="H34" i="8"/>
  <c r="L33" i="8"/>
  <c r="K33" i="8"/>
  <c r="H33" i="8"/>
  <c r="L32" i="8"/>
  <c r="K32" i="8"/>
  <c r="H32" i="8"/>
  <c r="L31" i="8"/>
  <c r="K31" i="8"/>
  <c r="H31" i="8"/>
  <c r="L30" i="8"/>
  <c r="K30" i="8"/>
  <c r="M30" i="8" s="1"/>
  <c r="H30" i="8"/>
  <c r="L29" i="8"/>
  <c r="K29" i="8"/>
  <c r="H29" i="8"/>
  <c r="L28" i="8"/>
  <c r="K28" i="8"/>
  <c r="H28" i="8"/>
  <c r="L27" i="8"/>
  <c r="K27" i="8"/>
  <c r="H27" i="8"/>
  <c r="L26" i="8"/>
  <c r="K26" i="8"/>
  <c r="H26" i="8"/>
  <c r="L25" i="8"/>
  <c r="M25" i="8" s="1"/>
  <c r="K25" i="8"/>
  <c r="H25" i="8"/>
  <c r="L24" i="8"/>
  <c r="K24" i="8"/>
  <c r="M24" i="8" s="1"/>
  <c r="H24" i="8"/>
  <c r="L23" i="8"/>
  <c r="K23" i="8"/>
  <c r="M23" i="8" s="1"/>
  <c r="H23" i="8"/>
  <c r="L22" i="8"/>
  <c r="K22" i="8"/>
  <c r="M22" i="8" s="1"/>
  <c r="H22" i="8"/>
  <c r="L21" i="8"/>
  <c r="K21" i="8"/>
  <c r="H21" i="8"/>
  <c r="L20" i="8"/>
  <c r="K20" i="8"/>
  <c r="H20" i="8"/>
  <c r="L19" i="8"/>
  <c r="K19" i="8"/>
  <c r="M19" i="8" s="1"/>
  <c r="H19" i="8"/>
  <c r="L18" i="8"/>
  <c r="K18" i="8"/>
  <c r="H18" i="8"/>
  <c r="L17" i="8"/>
  <c r="K17" i="8"/>
  <c r="H17" i="8"/>
  <c r="L16" i="8"/>
  <c r="K16" i="8"/>
  <c r="H16" i="8"/>
  <c r="L15" i="8"/>
  <c r="K15" i="8"/>
  <c r="M15" i="8" s="1"/>
  <c r="H15" i="8"/>
  <c r="L14" i="8"/>
  <c r="K14" i="8"/>
  <c r="H14" i="8"/>
  <c r="L13" i="8"/>
  <c r="K13" i="8"/>
  <c r="H13" i="8"/>
  <c r="L12" i="8"/>
  <c r="K12" i="8"/>
  <c r="M12" i="8" s="1"/>
  <c r="H12" i="8"/>
  <c r="L11" i="8"/>
  <c r="K11" i="8"/>
  <c r="M11" i="8" s="1"/>
  <c r="H11" i="8"/>
  <c r="L10" i="8"/>
  <c r="K10" i="8"/>
  <c r="H10" i="8"/>
  <c r="L9" i="8"/>
  <c r="M9" i="8" s="1"/>
  <c r="K9" i="8"/>
  <c r="H9" i="8"/>
  <c r="L8" i="8"/>
  <c r="K8" i="8"/>
  <c r="H8" i="8"/>
  <c r="K51" i="8" l="1"/>
  <c r="M44" i="8"/>
  <c r="M16" i="8"/>
  <c r="M20" i="8"/>
  <c r="M32" i="8"/>
  <c r="M40" i="8"/>
  <c r="M45" i="8"/>
  <c r="M27" i="8"/>
  <c r="M48" i="8"/>
  <c r="M31" i="8"/>
  <c r="M35" i="8"/>
  <c r="M14" i="8"/>
  <c r="M13" i="8"/>
  <c r="M21" i="8"/>
  <c r="M29" i="8"/>
  <c r="M37" i="8"/>
  <c r="M46" i="8"/>
  <c r="M17" i="8"/>
  <c r="M49" i="8"/>
  <c r="M33" i="8"/>
  <c r="E51" i="9"/>
  <c r="F18" i="9" s="1"/>
  <c r="L51" i="8"/>
  <c r="H51" i="8"/>
  <c r="I25" i="8" s="1"/>
  <c r="M28" i="8"/>
  <c r="M36" i="8"/>
  <c r="M10" i="8"/>
  <c r="M18" i="8"/>
  <c r="M26" i="8"/>
  <c r="M34" i="8"/>
  <c r="M42" i="8"/>
  <c r="M50" i="8"/>
  <c r="F39" i="9"/>
  <c r="F36" i="9"/>
  <c r="F32" i="9"/>
  <c r="F28" i="9"/>
  <c r="F26" i="9"/>
  <c r="F8" i="9"/>
  <c r="F12" i="9"/>
  <c r="F10" i="9"/>
  <c r="F20" i="9"/>
  <c r="F24" i="9"/>
  <c r="F9" i="9"/>
  <c r="F13" i="9"/>
  <c r="F17" i="9"/>
  <c r="F21" i="9"/>
  <c r="F25" i="9"/>
  <c r="F29" i="9"/>
  <c r="F33" i="9"/>
  <c r="F37" i="9"/>
  <c r="F41" i="9"/>
  <c r="F45" i="9"/>
  <c r="F49" i="9"/>
  <c r="I31" i="8"/>
  <c r="I46" i="8"/>
  <c r="I38" i="8"/>
  <c r="I30" i="8"/>
  <c r="I22" i="8"/>
  <c r="I14" i="8"/>
  <c r="I17" i="8"/>
  <c r="I21" i="8"/>
  <c r="I11" i="8"/>
  <c r="I43" i="8"/>
  <c r="M8" i="8"/>
  <c r="F40" i="9" l="1"/>
  <c r="F42" i="9"/>
  <c r="F23" i="9"/>
  <c r="F16" i="9"/>
  <c r="F14" i="9"/>
  <c r="F34" i="9"/>
  <c r="F44" i="9"/>
  <c r="F22" i="9"/>
  <c r="F48" i="9"/>
  <c r="F47" i="9"/>
  <c r="F31" i="9"/>
  <c r="F15" i="9"/>
  <c r="F50" i="9"/>
  <c r="F43" i="9"/>
  <c r="F27" i="9"/>
  <c r="F11" i="9"/>
  <c r="F30" i="9"/>
  <c r="F38" i="9"/>
  <c r="F46" i="9"/>
  <c r="F35" i="9"/>
  <c r="F19" i="9"/>
  <c r="F51" i="9" s="1"/>
  <c r="I13" i="8"/>
  <c r="I8" i="8"/>
  <c r="I32" i="8"/>
  <c r="I48" i="8"/>
  <c r="I23" i="8"/>
  <c r="I27" i="8"/>
  <c r="I37" i="8"/>
  <c r="I41" i="8"/>
  <c r="I10" i="8"/>
  <c r="I18" i="8"/>
  <c r="I26" i="8"/>
  <c r="I34" i="8"/>
  <c r="I42" i="8"/>
  <c r="I50" i="8"/>
  <c r="I35" i="8"/>
  <c r="I45" i="8"/>
  <c r="I16" i="8"/>
  <c r="I24" i="8"/>
  <c r="I40" i="8"/>
  <c r="I9" i="8"/>
  <c r="I19" i="8"/>
  <c r="I29" i="8"/>
  <c r="I33" i="8"/>
  <c r="I12" i="8"/>
  <c r="I20" i="8"/>
  <c r="I28" i="8"/>
  <c r="I36" i="8"/>
  <c r="I44" i="8"/>
  <c r="I47" i="8"/>
  <c r="I49" i="8"/>
  <c r="I39" i="8"/>
  <c r="I15" i="8"/>
  <c r="I51" i="8" s="1"/>
  <c r="M51" i="8"/>
  <c r="N8" i="8" s="1"/>
  <c r="N12" i="8" l="1"/>
  <c r="N44" i="8"/>
  <c r="N13" i="8"/>
  <c r="N34" i="8"/>
  <c r="N45" i="8"/>
  <c r="N39" i="8"/>
  <c r="N24" i="8"/>
  <c r="N35" i="8"/>
  <c r="N9" i="8"/>
  <c r="N30" i="8"/>
  <c r="N41" i="8"/>
  <c r="N20" i="8"/>
  <c r="N47" i="8"/>
  <c r="N26" i="8"/>
  <c r="N37" i="8"/>
  <c r="N23" i="8"/>
  <c r="N16" i="8"/>
  <c r="N27" i="8"/>
  <c r="N48" i="8"/>
  <c r="N22" i="8"/>
  <c r="N33" i="8"/>
  <c r="N21" i="8"/>
  <c r="N32" i="8"/>
  <c r="N17" i="8"/>
  <c r="N49" i="8"/>
  <c r="N18" i="8"/>
  <c r="N29" i="8"/>
  <c r="N50" i="8"/>
  <c r="N31" i="8"/>
  <c r="N19" i="8"/>
  <c r="N40" i="8"/>
  <c r="N14" i="8"/>
  <c r="N25" i="8"/>
  <c r="N46" i="8"/>
  <c r="N36" i="8"/>
  <c r="N10" i="8"/>
  <c r="N42" i="8"/>
  <c r="N15" i="8"/>
  <c r="N11" i="8"/>
  <c r="N43" i="8"/>
  <c r="N28" i="8"/>
  <c r="N38" i="8"/>
  <c r="N51" i="8" l="1"/>
</calcChain>
</file>

<file path=xl/sharedStrings.xml><?xml version="1.0" encoding="utf-8"?>
<sst xmlns="http://schemas.openxmlformats.org/spreadsheetml/2006/main" count="349" uniqueCount="136">
  <si>
    <t>PROGRAMAS DE ATENDIMENTO</t>
  </si>
  <si>
    <t>12 a 14 anos</t>
  </si>
  <si>
    <t>15 a 17 anos</t>
  </si>
  <si>
    <t>18 e mais</t>
  </si>
  <si>
    <t>TOTAL</t>
  </si>
  <si>
    <t>TOTAL (com atendimento externo)</t>
  </si>
  <si>
    <t>Adolescentes por Região de Moradia</t>
  </si>
  <si>
    <t>Capital</t>
  </si>
  <si>
    <t>Interior</t>
  </si>
  <si>
    <t>Litoral</t>
  </si>
  <si>
    <t>Outros Estados</t>
  </si>
  <si>
    <t>S/I</t>
  </si>
  <si>
    <t>Adolescentes por Região de Cumprimento</t>
  </si>
  <si>
    <t>ATO INFRACIONAL</t>
  </si>
  <si>
    <t>Nº de Adolescentes</t>
  </si>
  <si>
    <t>Atendimento Inicial  (Art. 175)</t>
  </si>
  <si>
    <t>Atendimento Inicial / Internação (Art. 175 e Art. 122)</t>
  </si>
  <si>
    <t>Internação Provisória / Internação (Art. 108 e Art. 122)</t>
  </si>
  <si>
    <t>Internação (Art. 122)</t>
  </si>
  <si>
    <t>Internação / Internação Sanção (Art. 122 e Art. 122-III)</t>
  </si>
  <si>
    <t>Semiliberdade (Art. 120)</t>
  </si>
  <si>
    <t>Lotação atual</t>
  </si>
  <si>
    <t>Capacidade Instalada</t>
  </si>
  <si>
    <t>Taxa de Ocupação</t>
  </si>
  <si>
    <t>IDADE</t>
  </si>
  <si>
    <t>REGIÃO DE MORADIA E DE CUMPRIMENTO</t>
  </si>
  <si>
    <t>Grande São Paulo</t>
  </si>
  <si>
    <t>REGIONAL</t>
  </si>
  <si>
    <t>Quantidade</t>
  </si>
  <si>
    <t>FAIXA ETÁRIA</t>
  </si>
  <si>
    <t>FUNDAÇÃO</t>
  </si>
  <si>
    <t>Atendimento Inicial / Internação Provisória e Internação Sanção / Internação (Art. 175, Arts. 108 e 122-III e Art. 122)</t>
  </si>
  <si>
    <t>Atendimento Inicial / Internação Provisória e Internação Sanção (Art. 175 e Arts. 108 e 122-III)</t>
  </si>
  <si>
    <t>Internação Provisória e Internação Sanção (Arts. 108 e 122-III)</t>
  </si>
  <si>
    <t>Internação Provisória e Internação Sanção / Internação (Art. 108 e Art. 122-III, e Art. 122 )</t>
  </si>
  <si>
    <t>DEMAIS ATOS INFRACIONAIS</t>
  </si>
  <si>
    <t>AIO  -  ASSESSORIA DE INTELIGÊNCIA ORGANIZACIONAL</t>
  </si>
  <si>
    <t>Elaboração: AIO - ASSESSORIA DE INTELIGÊNCIA ORGANIZACIONAL</t>
  </si>
  <si>
    <t>Rua Florêncio de Abreu, nº 848 - 6º andar - Luz - São Paulo/SP - CEP 01030-001 - Fone 2927-9152</t>
  </si>
  <si>
    <t>MASCULINO</t>
  </si>
  <si>
    <t>FEMININO</t>
  </si>
  <si>
    <t>FUNDAÇÃO CASA - SP</t>
  </si>
  <si>
    <t xml:space="preserve"> CENTRO DE ATENDIMENTO SOCIOEDUCATIVO AO ADOLESCENTE</t>
  </si>
  <si>
    <t>Fonte: Portal Fundação CASA - SP</t>
  </si>
  <si>
    <t>QUANTIDADE DE CENTROS POR TIPO DE ATENDIMENTO</t>
  </si>
  <si>
    <t>CENTRO DE ATENDIMENTO SOCIOEDUCATIVO AO ADOLESCENTE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</si>
  <si>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</si>
  <si>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</si>
  <si>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</si>
  <si>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</si>
  <si>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</si>
  <si>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</si>
  <si>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</si>
  <si>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ESTUPRO</t>
  </si>
  <si>
    <t>29.12.2017</t>
  </si>
  <si>
    <t>27.12.2018</t>
  </si>
  <si>
    <t>Entre 90% e 100%</t>
  </si>
  <si>
    <t>Maior do que 100%</t>
  </si>
  <si>
    <t>Menor do que 90%</t>
  </si>
  <si>
    <t>31.12.2019</t>
  </si>
  <si>
    <t>AMEAÇA</t>
  </si>
  <si>
    <t>DRM I - Franco da Rocha</t>
  </si>
  <si>
    <t>DRM III - Brás</t>
  </si>
  <si>
    <t>DRMC - Campinas</t>
  </si>
  <si>
    <t>DRM IV - Raposo Tavares</t>
  </si>
  <si>
    <t>DRM V - Vila Maria</t>
  </si>
  <si>
    <t>DRL - Guarujá</t>
  </si>
  <si>
    <t>DRN - Ribeirão Preto</t>
  </si>
  <si>
    <t>DRO - Marília</t>
  </si>
  <si>
    <t>DRS - Iaras</t>
  </si>
  <si>
    <t>DRVP - Jacareí</t>
  </si>
  <si>
    <t>POLO ABCD - Diadema</t>
  </si>
  <si>
    <t>Atendimento Inicial ( Art. 175 )</t>
  </si>
  <si>
    <t>Internação Provisória ( Art. 108 )</t>
  </si>
  <si>
    <t>Internação ( Art. 122 )</t>
  </si>
  <si>
    <t>Semiliberdade ( Art. 120  )</t>
  </si>
  <si>
    <t>Atendimento Externo (Cdp/Clínica/Dp/Hospital/Residência)</t>
  </si>
  <si>
    <t>Internação Sanção ( Art. 122-III )</t>
  </si>
  <si>
    <t xml:space="preserve">Residência - Covid-19 Prov. CSM Nº 2546_2020 </t>
  </si>
  <si>
    <t>ROUBO QUALIFICADO TENTADO</t>
  </si>
  <si>
    <t>TOTAL (distribuidos em 52 municípios, incluindo a Capital)
 sendo que 24 centros de atendimento são gestão compartilhada.</t>
  </si>
  <si>
    <t>BOLETIM ESTATÍSTICO DIÁRIO DA FUNDAÇÃO CASA - POSIÇÃO 12/06/2020 - 10h15</t>
  </si>
  <si>
    <t>12.06.2020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</si>
  <si>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</si>
  <si>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</si>
  <si>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</si>
  <si>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</si>
  <si>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</si>
  <si>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</si>
  <si>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</si>
  <si>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</si>
  <si>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</si>
  <si>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</si>
  <si>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</si>
  <si>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-</t>
  </si>
  <si>
    <t>RECEPTAÇÃO</t>
  </si>
  <si>
    <t>HOMICÍDIO DOLOSO QUALIFICADO TENTADO</t>
  </si>
  <si>
    <t>HOMICÍDIO SIMPLES</t>
  </si>
  <si>
    <t>LESÃO CORPORAL DOLOSA</t>
  </si>
  <si>
    <t>PORTE DE ARMA DE FOGO</t>
  </si>
  <si>
    <t>HOMICÍDIO SIMPLES TENTADO</t>
  </si>
  <si>
    <t>HOMICÍDIO DOLOSO</t>
  </si>
  <si>
    <t>OUTROS</t>
  </si>
  <si>
    <t>DESCUMPRIMENTO DE MEDIDA JUDICIAL</t>
  </si>
  <si>
    <t>ROUBO SIMPLES TENTADO</t>
  </si>
  <si>
    <t>LATROCÍNIO - ROUBO QUALIFICADO PELO RESULTADO MORTE TENTADO</t>
  </si>
  <si>
    <t>HOMICÍDIO DOLOSO TENTADO</t>
  </si>
  <si>
    <t>FURTO QUALIFICADO TENTADO</t>
  </si>
  <si>
    <t>EXTORSÃO</t>
  </si>
  <si>
    <t>DESACATO</t>
  </si>
  <si>
    <t>DANO QUALIFICADO</t>
  </si>
  <si>
    <t>HOMICÍDIO DOLOSO PRIVILEGIADO</t>
  </si>
  <si>
    <t>DANO</t>
  </si>
  <si>
    <t>SEQUESTRO OU CARCERE PRIVADO</t>
  </si>
  <si>
    <t>ESTUPRO QUALIFICADO</t>
  </si>
  <si>
    <t>RIXA QUALIFICADA</t>
  </si>
  <si>
    <t>LESÃO CORPORAL DOLOSA QUALIFICADA</t>
  </si>
  <si>
    <t>ASSOCIAÇÃO CRIMINOSA</t>
  </si>
  <si>
    <t>DESTRUIÇÃO, SUBTRAÇÃO OU OCULTAÇÃO DE CADÁVER</t>
  </si>
  <si>
    <t>FURTO SIMPLES TENTADO</t>
  </si>
  <si>
    <t>ATO OBSCENO</t>
  </si>
  <si>
    <t>INCÊNDIO</t>
  </si>
  <si>
    <t>HOMICÍDIO DOLOSO PRIVILEGIADO TENTADO</t>
  </si>
  <si>
    <t>SEQÜESTRO OU CÁRCERE PRIVADO QUALIFICADO</t>
  </si>
  <si>
    <t>RECEPTAÇÃO QUALIFICADA</t>
  </si>
  <si>
    <t>ADULTERAÇÃO DE SINAL IDENTIFICADOR DE VEÍCULO AUTOMOTOR</t>
  </si>
  <si>
    <t>EXTORSÃO MEDIANTE SEQÜESTRO</t>
  </si>
  <si>
    <t>PORTE OU USO DE DROGAS</t>
  </si>
  <si>
    <t>TOTAL GERAL</t>
  </si>
  <si>
    <t>Fonte: AIO</t>
  </si>
  <si>
    <t>12 a 15 anos</t>
  </si>
  <si>
    <t>16 ou 17 anos</t>
  </si>
  <si>
    <t>18 anos +</t>
  </si>
  <si>
    <t>ATOS INFRACIONAIS POR ARTIGO DO ECA - POSIÇÃO EM 12.06.2020</t>
  </si>
  <si>
    <t>POSIÇÃO:- CORTE AIO 12.06.2020</t>
  </si>
  <si>
    <t>ATOS INFRACIONAIS POR FAIXA ETÁRIA - POSIÇÃO EM 12.06.2020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</si>
</sst>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0.00000000"/>
    <numFmt numFmtId="167" formatCode="_([$€]* #,##0.00_);_([$€]* \(#,##0.00\);_([$€]* &quot;-&quot;??_);_(@_)"/>
    <numFmt numFmtId="168" formatCode="_(* #,##0.00_);_(* \(#,##0.00\);_(* &quot;-&quot;??_);_(@_)"/>
  </numFmts>
  <fonts count="38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color rgb="FFFF0000"/>
      <name val="Calibri"/>
      <family val="2"/>
    </font>
    <font>
      <sz val="10"/>
      <name val="Arial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9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color theme="0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omic Sans MS"/>
      <family val="2"/>
    </font>
    <font>
      <sz val="10"/>
      <name val="Arial"/>
    </font>
    <font>
      <sz val="8"/>
      <name val="Calibri"/>
      <family val="2"/>
      <scheme val="minor"/>
    </font>
    <font>
      <b/>
      <sz val="13.5"/>
      <name val="Calibri"/>
      <family val="2"/>
    </font>
    <font>
      <b/>
      <sz val="8"/>
      <name val="Calibri"/>
      <family val="2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8">
    <xf numFmtId="0" fontId="0" fillId="0" borderId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>
      <alignment wrapText="1"/>
    </xf>
    <xf numFmtId="9" fontId="11" fillId="0" borderId="0" applyFont="0" applyFill="0" applyBorder="0" applyAlignment="0" applyProtection="0">
      <alignment wrapText="1"/>
    </xf>
    <xf numFmtId="0" fontId="5" fillId="0" borderId="0"/>
    <xf numFmtId="0" fontId="4" fillId="0" borderId="0"/>
    <xf numFmtId="0" fontId="3" fillId="0" borderId="0"/>
    <xf numFmtId="0" fontId="2" fillId="0" borderId="0"/>
    <xf numFmtId="0" fontId="32" fillId="0" borderId="0"/>
    <xf numFmtId="0" fontId="33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37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wrapText="1"/>
    </xf>
    <xf numFmtId="0" fontId="32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</cellStyleXfs>
  <cellXfs count="158">
    <xf numFmtId="0" fontId="0" fillId="0" borderId="0" xfId="0"/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NumberFormat="1" applyFont="1" applyFill="1" applyBorder="1" applyAlignment="1" applyProtection="1">
      <alignment vertical="center" readingOrder="1"/>
      <protection hidden="1"/>
    </xf>
    <xf numFmtId="0" fontId="14" fillId="0" borderId="0" xfId="2" applyFont="1" applyAlignment="1" applyProtection="1">
      <alignment horizontal="center" vertical="center"/>
      <protection hidden="1"/>
    </xf>
    <xf numFmtId="0" fontId="16" fillId="0" borderId="0" xfId="2" applyFont="1" applyFill="1" applyBorder="1" applyAlignment="1" applyProtection="1">
      <alignment horizontal="center" vertical="center"/>
      <protection hidden="1"/>
    </xf>
    <xf numFmtId="166" fontId="14" fillId="0" borderId="0" xfId="2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protection hidden="1"/>
    </xf>
    <xf numFmtId="0" fontId="14" fillId="0" borderId="0" xfId="2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6" fillId="0" borderId="0" xfId="2" applyFont="1" applyBorder="1" applyAlignment="1" applyProtection="1">
      <alignment horizontal="center" vertical="center"/>
      <protection locked="0"/>
    </xf>
    <xf numFmtId="0" fontId="16" fillId="0" borderId="0" xfId="2" applyFont="1" applyFill="1" applyBorder="1" applyAlignment="1" applyProtection="1">
      <alignment horizontal="center" vertical="center"/>
      <protection locked="0"/>
    </xf>
    <xf numFmtId="0" fontId="12" fillId="0" borderId="0" xfId="2" applyFont="1" applyBorder="1" applyAlignment="1" applyProtection="1">
      <alignment horizontal="left" vertical="center"/>
      <protection hidden="1"/>
    </xf>
    <xf numFmtId="0" fontId="13" fillId="0" borderId="0" xfId="2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17" fillId="0" borderId="0" xfId="2" applyFont="1" applyBorder="1" applyAlignment="1" applyProtection="1">
      <alignment horizontal="center" vertical="center"/>
      <protection hidden="1"/>
    </xf>
    <xf numFmtId="0" fontId="23" fillId="0" borderId="0" xfId="4" applyFont="1" applyFill="1" applyBorder="1" applyAlignment="1" applyProtection="1">
      <alignment horizontal="center" vertical="top" wrapText="1"/>
      <protection hidden="1"/>
    </xf>
    <xf numFmtId="1" fontId="23" fillId="0" borderId="0" xfId="4" applyNumberFormat="1" applyFont="1" applyFill="1" applyBorder="1" applyAlignment="1" applyProtection="1">
      <alignment horizontal="center" vertical="top" wrapText="1"/>
      <protection hidden="1"/>
    </xf>
    <xf numFmtId="10" fontId="16" fillId="0" borderId="7" xfId="1" applyNumberFormat="1" applyFont="1" applyBorder="1" applyAlignment="1" applyProtection="1">
      <alignment horizontal="center" vertical="center"/>
      <protection locked="0"/>
    </xf>
    <xf numFmtId="10" fontId="16" fillId="0" borderId="10" xfId="1" applyNumberFormat="1" applyFont="1" applyBorder="1" applyAlignment="1" applyProtection="1">
      <alignment horizontal="center" vertical="center"/>
      <protection locked="0"/>
    </xf>
    <xf numFmtId="10" fontId="6" fillId="0" borderId="7" xfId="1" applyNumberFormat="1" applyFont="1" applyFill="1" applyBorder="1" applyAlignment="1" applyProtection="1">
      <alignment horizontal="center" vertical="center"/>
      <protection locked="0"/>
    </xf>
    <xf numFmtId="10" fontId="6" fillId="0" borderId="10" xfId="1" applyNumberFormat="1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hidden="1"/>
    </xf>
    <xf numFmtId="0" fontId="19" fillId="3" borderId="5" xfId="0" applyFont="1" applyFill="1" applyBorder="1" applyAlignment="1" applyProtection="1">
      <alignment vertical="center"/>
      <protection hidden="1"/>
    </xf>
    <xf numFmtId="0" fontId="0" fillId="0" borderId="6" xfId="0" applyNumberForma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locked="0"/>
    </xf>
    <xf numFmtId="0" fontId="15" fillId="3" borderId="3" xfId="2" applyFont="1" applyFill="1" applyBorder="1" applyAlignment="1" applyProtection="1">
      <alignment horizontal="center" vertical="center"/>
      <protection hidden="1"/>
    </xf>
    <xf numFmtId="0" fontId="16" fillId="0" borderId="6" xfId="2" applyFont="1" applyBorder="1" applyAlignment="1" applyProtection="1">
      <alignment horizontal="center" vertical="center"/>
      <protection hidden="1"/>
    </xf>
    <xf numFmtId="0" fontId="16" fillId="0" borderId="7" xfId="2" applyFont="1" applyFill="1" applyBorder="1" applyAlignment="1" applyProtection="1">
      <alignment horizontal="center" vertical="center"/>
      <protection locked="0"/>
    </xf>
    <xf numFmtId="0" fontId="16" fillId="0" borderId="6" xfId="2" applyFont="1" applyFill="1" applyBorder="1" applyAlignment="1" applyProtection="1">
      <alignment horizontal="center" vertical="center"/>
      <protection hidden="1"/>
    </xf>
    <xf numFmtId="0" fontId="16" fillId="0" borderId="7" xfId="2" applyFont="1" applyBorder="1" applyAlignment="1" applyProtection="1">
      <alignment horizontal="center" vertical="center"/>
      <protection locked="0"/>
    </xf>
    <xf numFmtId="0" fontId="16" fillId="2" borderId="6" xfId="2" applyFont="1" applyFill="1" applyBorder="1" applyAlignment="1" applyProtection="1">
      <alignment horizontal="center" vertical="center"/>
      <protection hidden="1"/>
    </xf>
    <xf numFmtId="0" fontId="15" fillId="2" borderId="7" xfId="2" applyFont="1" applyFill="1" applyBorder="1" applyAlignment="1" applyProtection="1">
      <alignment horizontal="center" vertical="center"/>
      <protection locked="0"/>
    </xf>
    <xf numFmtId="0" fontId="16" fillId="2" borderId="8" xfId="2" applyFont="1" applyFill="1" applyBorder="1" applyAlignment="1" applyProtection="1">
      <alignment horizontal="center" vertical="center"/>
      <protection hidden="1"/>
    </xf>
    <xf numFmtId="0" fontId="15" fillId="2" borderId="10" xfId="2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alignment vertical="center"/>
      <protection locked="0"/>
    </xf>
    <xf numFmtId="10" fontId="14" fillId="0" borderId="7" xfId="2" applyNumberFormat="1" applyFont="1" applyBorder="1" applyAlignment="1" applyProtection="1">
      <alignment horizontal="center" vertical="center"/>
      <protection hidden="1"/>
    </xf>
    <xf numFmtId="0" fontId="16" fillId="0" borderId="7" xfId="2" applyFont="1" applyBorder="1" applyAlignment="1" applyProtection="1">
      <alignment horizontal="center" vertical="center"/>
      <protection hidden="1"/>
    </xf>
    <xf numFmtId="0" fontId="16" fillId="0" borderId="7" xfId="2" applyFont="1" applyFill="1" applyBorder="1" applyAlignment="1" applyProtection="1">
      <alignment horizontal="center" vertical="center"/>
      <protection hidden="1"/>
    </xf>
    <xf numFmtId="9" fontId="23" fillId="0" borderId="7" xfId="1" applyFont="1" applyFill="1" applyBorder="1" applyAlignment="1" applyProtection="1">
      <alignment horizontal="center" vertical="top" wrapText="1"/>
      <protection hidden="1"/>
    </xf>
    <xf numFmtId="0" fontId="16" fillId="0" borderId="8" xfId="2" applyFont="1" applyBorder="1" applyAlignment="1" applyProtection="1">
      <alignment horizontal="center" vertical="center"/>
      <protection hidden="1"/>
    </xf>
    <xf numFmtId="0" fontId="16" fillId="0" borderId="9" xfId="2" applyFont="1" applyFill="1" applyBorder="1" applyAlignment="1" applyProtection="1">
      <alignment horizontal="center" vertical="center"/>
      <protection locked="0"/>
    </xf>
    <xf numFmtId="0" fontId="16" fillId="0" borderId="10" xfId="2" applyFont="1" applyFill="1" applyBorder="1" applyAlignment="1" applyProtection="1">
      <alignment horizontal="center" vertical="center"/>
      <protection locked="0"/>
    </xf>
    <xf numFmtId="0" fontId="15" fillId="0" borderId="3" xfId="2" applyFont="1" applyBorder="1" applyAlignment="1" applyProtection="1">
      <alignment horizontal="center" vertical="center"/>
      <protection hidden="1"/>
    </xf>
    <xf numFmtId="1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15" fillId="0" borderId="8" xfId="2" applyFont="1" applyFill="1" applyBorder="1" applyAlignment="1" applyProtection="1">
      <alignment horizontal="center" vertical="center"/>
      <protection hidden="1"/>
    </xf>
    <xf numFmtId="10" fontId="16" fillId="0" borderId="10" xfId="2" applyNumberFormat="1" applyFont="1" applyFill="1" applyBorder="1" applyAlignment="1" applyProtection="1">
      <alignment horizontal="center" vertical="center"/>
      <protection locked="0"/>
    </xf>
    <xf numFmtId="0" fontId="21" fillId="2" borderId="10" xfId="2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10" fontId="14" fillId="0" borderId="10" xfId="2" applyNumberFormat="1" applyFont="1" applyBorder="1" applyAlignment="1" applyProtection="1">
      <alignment horizontal="center" vertical="center"/>
      <protection hidden="1"/>
    </xf>
    <xf numFmtId="0" fontId="14" fillId="0" borderId="3" xfId="2" applyFont="1" applyBorder="1" applyAlignment="1" applyProtection="1">
      <alignment horizontal="center" vertical="center"/>
      <protection hidden="1"/>
    </xf>
    <xf numFmtId="0" fontId="14" fillId="0" borderId="4" xfId="2" applyFont="1" applyBorder="1" applyAlignment="1" applyProtection="1">
      <alignment horizontal="center" vertical="center"/>
      <protection hidden="1"/>
    </xf>
    <xf numFmtId="0" fontId="14" fillId="0" borderId="5" xfId="2" applyFont="1" applyBorder="1" applyAlignment="1" applyProtection="1">
      <alignment horizontal="center" vertical="center"/>
      <protection hidden="1"/>
    </xf>
    <xf numFmtId="0" fontId="15" fillId="3" borderId="5" xfId="2" applyFont="1" applyFill="1" applyBorder="1" applyAlignment="1" applyProtection="1">
      <alignment horizontal="center" vertical="center" wrapText="1"/>
      <protection hidden="1"/>
    </xf>
    <xf numFmtId="0" fontId="22" fillId="3" borderId="4" xfId="4" applyFont="1" applyFill="1" applyBorder="1" applyAlignment="1" applyProtection="1">
      <alignment horizontal="center" vertical="center" wrapText="1"/>
      <protection hidden="1"/>
    </xf>
    <xf numFmtId="0" fontId="22" fillId="3" borderId="5" xfId="4" applyFont="1" applyFill="1" applyBorder="1" applyAlignment="1" applyProtection="1">
      <alignment horizontal="center" vertical="center" wrapText="1"/>
      <protection hidden="1"/>
    </xf>
    <xf numFmtId="14" fontId="15" fillId="3" borderId="5" xfId="2" applyNumberFormat="1" applyFont="1" applyFill="1" applyBorder="1" applyAlignment="1" applyProtection="1">
      <alignment horizontal="center" vertical="center"/>
      <protection locked="0"/>
    </xf>
    <xf numFmtId="14" fontId="15" fillId="3" borderId="4" xfId="2" applyNumberFormat="1" applyFont="1" applyFill="1" applyBorder="1" applyAlignment="1" applyProtection="1">
      <alignment horizontal="center" vertical="center"/>
      <protection locked="0"/>
    </xf>
    <xf numFmtId="0" fontId="14" fillId="0" borderId="0" xfId="2" applyFont="1" applyFill="1" applyBorder="1" applyAlignment="1" applyProtection="1">
      <alignment vertical="center"/>
      <protection hidden="1"/>
    </xf>
    <xf numFmtId="9" fontId="23" fillId="0" borderId="7" xfId="1" applyNumberFormat="1" applyFont="1" applyFill="1" applyBorder="1" applyAlignment="1" applyProtection="1">
      <alignment horizontal="center" vertical="top" wrapText="1"/>
      <protection hidden="1"/>
    </xf>
    <xf numFmtId="0" fontId="14" fillId="0" borderId="0" xfId="2" applyFont="1" applyFill="1" applyBorder="1" applyAlignment="1" applyProtection="1">
      <alignment horizontal="center" vertical="center"/>
      <protection hidden="1"/>
    </xf>
    <xf numFmtId="0" fontId="14" fillId="0" borderId="0" xfId="2" applyFont="1" applyFill="1" applyAlignment="1" applyProtection="1">
      <alignment horizontal="center" vertical="center"/>
      <protection hidden="1"/>
    </xf>
    <xf numFmtId="0" fontId="20" fillId="2" borderId="8" xfId="0" applyFont="1" applyFill="1" applyBorder="1" applyAlignment="1" applyProtection="1">
      <alignment horizontal="center" vertical="center"/>
      <protection hidden="1"/>
    </xf>
    <xf numFmtId="0" fontId="22" fillId="2" borderId="9" xfId="4" applyFont="1" applyFill="1" applyBorder="1" applyAlignment="1" applyProtection="1">
      <alignment horizontal="center" vertical="center" wrapText="1"/>
      <protection hidden="1"/>
    </xf>
    <xf numFmtId="9" fontId="22" fillId="2" borderId="10" xfId="1" applyFont="1" applyFill="1" applyBorder="1" applyAlignment="1" applyProtection="1">
      <alignment horizontal="center" vertical="center" wrapText="1"/>
      <protection hidden="1"/>
    </xf>
    <xf numFmtId="0" fontId="15" fillId="2" borderId="0" xfId="2" applyFont="1" applyFill="1" applyBorder="1" applyAlignment="1" applyProtection="1">
      <alignment horizontal="center" vertical="center"/>
      <protection locked="0"/>
    </xf>
    <xf numFmtId="0" fontId="15" fillId="2" borderId="9" xfId="2" applyFont="1" applyFill="1" applyBorder="1" applyAlignment="1" applyProtection="1">
      <alignment horizontal="center" vertical="center"/>
      <protection locked="0"/>
    </xf>
    <xf numFmtId="0" fontId="14" fillId="0" borderId="4" xfId="2" applyFont="1" applyFill="1" applyBorder="1" applyAlignment="1" applyProtection="1">
      <alignment vertical="center"/>
      <protection hidden="1"/>
    </xf>
    <xf numFmtId="0" fontId="16" fillId="0" borderId="0" xfId="2" quotePrefix="1" applyFont="1" applyBorder="1" applyAlignment="1" applyProtection="1">
      <alignment horizontal="center" vertical="center"/>
      <protection locked="0"/>
    </xf>
    <xf numFmtId="0" fontId="14" fillId="0" borderId="0" xfId="2" applyFont="1" applyFill="1" applyBorder="1" applyAlignment="1" applyProtection="1">
      <alignment horizontal="center" vertical="center"/>
      <protection hidden="1"/>
    </xf>
    <xf numFmtId="0" fontId="15" fillId="0" borderId="0" xfId="2" applyFont="1" applyBorder="1" applyAlignment="1" applyProtection="1">
      <alignment horizontal="center" vertical="center" wrapText="1"/>
      <protection hidden="1"/>
    </xf>
    <xf numFmtId="0" fontId="15" fillId="3" borderId="3" xfId="2" applyFont="1" applyFill="1" applyBorder="1" applyAlignment="1" applyProtection="1">
      <alignment horizontal="center" vertical="center" wrapText="1"/>
      <protection hidden="1"/>
    </xf>
    <xf numFmtId="0" fontId="20" fillId="2" borderId="9" xfId="0" applyFont="1" applyFill="1" applyBorder="1" applyAlignment="1" applyProtection="1">
      <alignment horizontal="center" vertical="center"/>
      <protection hidden="1"/>
    </xf>
    <xf numFmtId="10" fontId="14" fillId="0" borderId="0" xfId="2" applyNumberFormat="1" applyFont="1" applyBorder="1" applyAlignment="1" applyProtection="1">
      <alignment horizontal="center" vertical="center"/>
      <protection hidden="1"/>
    </xf>
    <xf numFmtId="10" fontId="6" fillId="0" borderId="0" xfId="1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Protection="1"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1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2" applyFont="1" applyFill="1" applyAlignment="1" applyProtection="1">
      <alignment horizontal="center" vertical="center"/>
      <protection hidden="1"/>
    </xf>
    <xf numFmtId="0" fontId="25" fillId="0" borderId="0" xfId="2" applyFont="1" applyAlignment="1" applyProtection="1">
      <alignment horizontal="center" vertical="center"/>
      <protection hidden="1"/>
    </xf>
    <xf numFmtId="0" fontId="25" fillId="0" borderId="0" xfId="2" applyFont="1" applyFill="1" applyBorder="1" applyAlignment="1" applyProtection="1">
      <alignment horizontal="center" vertical="center"/>
      <protection hidden="1"/>
    </xf>
    <xf numFmtId="0" fontId="25" fillId="0" borderId="0" xfId="2" applyFont="1" applyBorder="1" applyAlignment="1" applyProtection="1">
      <alignment horizontal="center" vertical="center"/>
      <protection hidden="1"/>
    </xf>
    <xf numFmtId="0" fontId="14" fillId="0" borderId="6" xfId="2" applyFont="1" applyFill="1" applyBorder="1" applyAlignment="1" applyProtection="1">
      <alignment horizontal="center" vertical="center"/>
      <protection hidden="1"/>
    </xf>
    <xf numFmtId="0" fontId="14" fillId="0" borderId="0" xfId="2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24" fillId="3" borderId="16" xfId="0" applyNumberFormat="1" applyFont="1" applyFill="1" applyBorder="1" applyAlignment="1" applyProtection="1">
      <alignment horizontal="center" vertical="center" readingOrder="1"/>
      <protection locked="0"/>
    </xf>
    <xf numFmtId="0" fontId="24" fillId="3" borderId="17" xfId="0" applyNumberFormat="1" applyFont="1" applyFill="1" applyBorder="1" applyAlignment="1" applyProtection="1">
      <alignment horizontal="center" vertical="center" readingOrder="1"/>
      <protection locked="0"/>
    </xf>
    <xf numFmtId="0" fontId="24" fillId="3" borderId="18" xfId="0" applyNumberFormat="1" applyFont="1" applyFill="1" applyBorder="1" applyAlignment="1" applyProtection="1">
      <alignment horizontal="center" vertical="center" readingOrder="1"/>
      <protection locked="0"/>
    </xf>
    <xf numFmtId="0" fontId="15" fillId="0" borderId="6" xfId="2" applyFont="1" applyFill="1" applyBorder="1" applyAlignment="1" applyProtection="1">
      <alignment horizontal="center" vertical="center" wrapText="1"/>
      <protection hidden="1"/>
    </xf>
    <xf numFmtId="0" fontId="15" fillId="0" borderId="0" xfId="2" applyFont="1" applyFill="1" applyBorder="1" applyAlignment="1" applyProtection="1">
      <alignment horizontal="center" vertical="center" wrapText="1"/>
      <protection hidden="1"/>
    </xf>
    <xf numFmtId="0" fontId="15" fillId="0" borderId="8" xfId="2" applyFont="1" applyFill="1" applyBorder="1" applyAlignment="1" applyProtection="1">
      <alignment horizontal="center" vertical="center" wrapText="1"/>
      <protection hidden="1"/>
    </xf>
    <xf numFmtId="0" fontId="15" fillId="0" borderId="9" xfId="2" applyFont="1" applyFill="1" applyBorder="1" applyAlignment="1" applyProtection="1">
      <alignment horizontal="center" vertical="center" wrapText="1"/>
      <protection hidden="1"/>
    </xf>
    <xf numFmtId="0" fontId="15" fillId="0" borderId="6" xfId="2" applyFont="1" applyBorder="1" applyAlignment="1" applyProtection="1">
      <alignment horizontal="center" vertical="center" wrapText="1"/>
      <protection hidden="1"/>
    </xf>
    <xf numFmtId="0" fontId="15" fillId="0" borderId="0" xfId="2" applyFont="1" applyBorder="1" applyAlignment="1" applyProtection="1">
      <alignment horizontal="center" vertical="center" wrapText="1"/>
      <protection hidden="1"/>
    </xf>
    <xf numFmtId="0" fontId="15" fillId="0" borderId="8" xfId="2" applyFont="1" applyBorder="1" applyAlignment="1" applyProtection="1">
      <alignment horizontal="center" vertical="center" wrapText="1"/>
      <protection hidden="1"/>
    </xf>
    <xf numFmtId="0" fontId="15" fillId="0" borderId="9" xfId="2" applyFont="1" applyBorder="1" applyAlignment="1" applyProtection="1">
      <alignment horizontal="center" vertical="center" wrapText="1"/>
      <protection hidden="1"/>
    </xf>
    <xf numFmtId="0" fontId="15" fillId="3" borderId="3" xfId="2" applyFont="1" applyFill="1" applyBorder="1" applyAlignment="1" applyProtection="1">
      <alignment horizontal="center" vertical="center" wrapText="1"/>
      <protection hidden="1"/>
    </xf>
    <xf numFmtId="0" fontId="15" fillId="3" borderId="4" xfId="2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0" fontId="19" fillId="3" borderId="5" xfId="0" applyFont="1" applyFill="1" applyBorder="1" applyAlignment="1" applyProtection="1">
      <alignment horizontal="center" vertical="center"/>
      <protection hidden="1"/>
    </xf>
    <xf numFmtId="0" fontId="20" fillId="3" borderId="3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/>
    </xf>
    <xf numFmtId="0" fontId="26" fillId="0" borderId="4" xfId="0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0" fillId="2" borderId="8" xfId="2" applyFont="1" applyFill="1" applyBorder="1" applyAlignment="1" applyProtection="1">
      <alignment horizontal="center" vertical="center" wrapText="1"/>
      <protection hidden="1"/>
    </xf>
    <xf numFmtId="0" fontId="20" fillId="2" borderId="9" xfId="2" applyFont="1" applyFill="1" applyBorder="1" applyAlignment="1" applyProtection="1">
      <alignment horizontal="center" vertical="center" wrapText="1"/>
      <protection hidden="1"/>
    </xf>
    <xf numFmtId="0" fontId="15" fillId="3" borderId="3" xfId="2" applyFont="1" applyFill="1" applyBorder="1" applyAlignment="1" applyProtection="1">
      <alignment horizontal="center" vertical="center"/>
      <protection hidden="1"/>
    </xf>
    <xf numFmtId="0" fontId="15" fillId="3" borderId="4" xfId="2" applyFont="1" applyFill="1" applyBorder="1" applyAlignment="1" applyProtection="1">
      <alignment horizontal="center" vertical="center"/>
      <protection hidden="1"/>
    </xf>
    <xf numFmtId="0" fontId="15" fillId="3" borderId="5" xfId="2" applyFont="1" applyFill="1" applyBorder="1" applyAlignment="1" applyProtection="1">
      <alignment horizontal="center" vertical="center"/>
      <protection hidden="1"/>
    </xf>
    <xf numFmtId="0" fontId="15" fillId="0" borderId="0" xfId="2" applyFont="1" applyFill="1" applyBorder="1" applyAlignment="1" applyProtection="1">
      <alignment horizontal="center" vertical="center"/>
      <protection hidden="1"/>
    </xf>
    <xf numFmtId="0" fontId="7" fillId="0" borderId="0" xfId="10" applyFont="1" applyBorder="1" applyAlignment="1">
      <alignment horizontal="center" vertical="center"/>
    </xf>
    <xf numFmtId="0" fontId="8" fillId="0" borderId="0" xfId="10" applyFont="1" applyFill="1"/>
    <xf numFmtId="0" fontId="34" fillId="0" borderId="0" xfId="11" applyFont="1" applyAlignment="1">
      <alignment horizontal="center" vertical="center"/>
    </xf>
    <xf numFmtId="0" fontId="35" fillId="0" borderId="0" xfId="10" applyFont="1" applyBorder="1" applyAlignment="1">
      <alignment horizontal="center" vertical="center"/>
    </xf>
    <xf numFmtId="0" fontId="26" fillId="0" borderId="0" xfId="10" applyFont="1" applyAlignment="1">
      <alignment horizontal="left" vertical="center" wrapText="1"/>
    </xf>
    <xf numFmtId="0" fontId="26" fillId="0" borderId="0" xfId="10" applyFont="1" applyAlignment="1">
      <alignment horizontal="center" vertical="center" wrapText="1"/>
    </xf>
    <xf numFmtId="0" fontId="8" fillId="0" borderId="0" xfId="10" applyFont="1" applyFill="1" applyAlignment="1">
      <alignment horizontal="center"/>
    </xf>
    <xf numFmtId="0" fontId="24" fillId="0" borderId="19" xfId="10" applyFont="1" applyBorder="1" applyAlignment="1">
      <alignment horizontal="center"/>
    </xf>
    <xf numFmtId="0" fontId="24" fillId="0" borderId="2" xfId="10" applyFont="1" applyBorder="1" applyAlignment="1">
      <alignment horizontal="center"/>
    </xf>
    <xf numFmtId="0" fontId="24" fillId="0" borderId="1" xfId="10" applyFont="1" applyBorder="1" applyAlignment="1">
      <alignment horizontal="center"/>
    </xf>
    <xf numFmtId="0" fontId="24" fillId="0" borderId="19" xfId="10" applyFont="1" applyFill="1" applyBorder="1" applyAlignment="1">
      <alignment horizontal="center"/>
    </xf>
    <xf numFmtId="0" fontId="24" fillId="0" borderId="2" xfId="10" applyFont="1" applyFill="1" applyBorder="1" applyAlignment="1">
      <alignment horizontal="center"/>
    </xf>
    <xf numFmtId="0" fontId="24" fillId="0" borderId="1" xfId="10" applyFont="1" applyFill="1" applyBorder="1" applyAlignment="1">
      <alignment horizontal="center"/>
    </xf>
    <xf numFmtId="0" fontId="20" fillId="4" borderId="20" xfId="10" applyFont="1" applyFill="1" applyBorder="1" applyAlignment="1">
      <alignment horizontal="center" vertical="center"/>
    </xf>
    <xf numFmtId="0" fontId="20" fillId="4" borderId="20" xfId="10" applyFont="1" applyFill="1" applyBorder="1" applyAlignment="1">
      <alignment horizontal="center" vertical="center" wrapText="1"/>
    </xf>
    <xf numFmtId="0" fontId="8" fillId="0" borderId="20" xfId="10" applyFont="1" applyFill="1" applyBorder="1"/>
    <xf numFmtId="0" fontId="8" fillId="0" borderId="20" xfId="10" applyNumberFormat="1" applyFont="1" applyFill="1" applyBorder="1" applyAlignment="1">
      <alignment horizontal="center"/>
    </xf>
    <xf numFmtId="0" fontId="8" fillId="5" borderId="20" xfId="10" applyNumberFormat="1" applyFont="1" applyFill="1" applyBorder="1" applyAlignment="1">
      <alignment horizontal="center"/>
    </xf>
    <xf numFmtId="10" fontId="8" fillId="0" borderId="20" xfId="12" applyNumberFormat="1" applyFont="1" applyFill="1" applyBorder="1" applyAlignment="1">
      <alignment horizontal="center"/>
    </xf>
    <xf numFmtId="0" fontId="20" fillId="0" borderId="20" xfId="10" applyFont="1" applyFill="1" applyBorder="1"/>
    <xf numFmtId="0" fontId="20" fillId="0" borderId="20" xfId="10" applyNumberFormat="1" applyFont="1" applyFill="1" applyBorder="1" applyAlignment="1">
      <alignment horizontal="center"/>
    </xf>
    <xf numFmtId="0" fontId="20" fillId="5" borderId="20" xfId="10" applyNumberFormat="1" applyFont="1" applyFill="1" applyBorder="1" applyAlignment="1">
      <alignment horizontal="center"/>
    </xf>
    <xf numFmtId="10" fontId="20" fillId="0" borderId="20" xfId="13" applyNumberFormat="1" applyFont="1" applyFill="1" applyBorder="1" applyAlignment="1">
      <alignment horizontal="center"/>
    </xf>
    <xf numFmtId="0" fontId="18" fillId="0" borderId="0" xfId="11" applyFont="1" applyBorder="1" applyAlignment="1" applyProtection="1">
      <alignment horizontal="left" vertical="center"/>
    </xf>
    <xf numFmtId="0" fontId="8" fillId="0" borderId="0" xfId="10" applyFont="1" applyAlignment="1">
      <alignment horizontal="center"/>
    </xf>
    <xf numFmtId="0" fontId="36" fillId="0" borderId="0" xfId="10" applyFont="1" applyBorder="1" applyAlignment="1">
      <alignment horizontal="left" vertical="center" wrapText="1"/>
    </xf>
    <xf numFmtId="0" fontId="8" fillId="0" borderId="0" xfId="10" applyFont="1"/>
    <xf numFmtId="0" fontId="8" fillId="6" borderId="21" xfId="10" applyNumberFormat="1" applyFont="1" applyFill="1" applyBorder="1" applyAlignment="1">
      <alignment horizontal="center"/>
    </xf>
    <xf numFmtId="0" fontId="8" fillId="6" borderId="0" xfId="10" applyNumberFormat="1" applyFont="1" applyFill="1" applyBorder="1" applyAlignment="1">
      <alignment horizontal="center"/>
    </xf>
  </cellXfs>
  <cellStyles count="38">
    <cellStyle name="Euro" xfId="14"/>
    <cellStyle name="Normal" xfId="0" builtinId="0"/>
    <cellStyle name="Normal 2" xfId="6"/>
    <cellStyle name="Normal 2 2" xfId="2"/>
    <cellStyle name="Normal 2 2 2" xfId="10"/>
    <cellStyle name="Normal 2 2 2 2" xfId="15"/>
    <cellStyle name="Normal 2 2 3" xfId="16"/>
    <cellStyle name="Normal 2 2 4" xfId="17"/>
    <cellStyle name="Normal 2 3" xfId="9"/>
    <cellStyle name="Normal 2 4" xfId="18"/>
    <cellStyle name="Normal 2 4 5" xfId="19"/>
    <cellStyle name="Normal 2 4 5 2" xfId="20"/>
    <cellStyle name="Normal 2 4 5 2 2" xfId="21"/>
    <cellStyle name="Normal 3" xfId="7"/>
    <cellStyle name="Normal 3 2" xfId="4"/>
    <cellStyle name="Normal 3 2 2" xfId="22"/>
    <cellStyle name="Normal 3 3" xfId="23"/>
    <cellStyle name="Normal 4" xfId="8"/>
    <cellStyle name="Normal 4 2" xfId="24"/>
    <cellStyle name="Normal 5" xfId="11"/>
    <cellStyle name="Porcentagem" xfId="1" builtinId="5"/>
    <cellStyle name="Porcentagem 10" xfId="25"/>
    <cellStyle name="Porcentagem 10 2" xfId="26"/>
    <cellStyle name="Porcentagem 10 2 2" xfId="12"/>
    <cellStyle name="Porcentagem 2" xfId="3"/>
    <cellStyle name="Porcentagem 2 2" xfId="27"/>
    <cellStyle name="Porcentagem 2 3" xfId="28"/>
    <cellStyle name="Porcentagem 2 3 2" xfId="29"/>
    <cellStyle name="Porcentagem 2 3 2 2" xfId="30"/>
    <cellStyle name="Porcentagem 2 4" xfId="13"/>
    <cellStyle name="Porcentagem 3" xfId="5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0"/>
  <tableStyles count="0" defaultTableStyle="TableStyleMedium2" defaultPivotStyle="PivotStyleLight16"/>
  <colors>
    <mruColors>
      <color rgb="FFDAA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%202020.05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da Fundação"/>
      <sheetName val="Ocupação Regional"/>
      <sheetName val="Ocupação por Centro"/>
      <sheetName val="Ocupação por Programa"/>
      <sheetName val="Ocupação por Programa (Provime)"/>
      <sheetName val="População diária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V64"/>
  <sheetViews>
    <sheetView showGridLines="0" tabSelected="1" zoomScaleNormal="100" workbookViewId="0">
      <selection sqref="A1:K1"/>
    </sheetView>
  </sheetViews>
  <sheetFormatPr defaultColWidth="0" defaultRowHeight="12.75" zeroHeight="1"/>
  <cols>
    <col min="1" max="1" width="56.140625" style="5" customWidth="1"/>
    <col min="2" max="6" width="11.42578125" style="5" customWidth="1"/>
    <col min="7" max="7" width="19.42578125" style="5" bestFit="1" customWidth="1"/>
    <col min="8" max="8" width="10.7109375" style="5" bestFit="1" customWidth="1"/>
    <col min="9" max="9" width="11.140625" style="5" bestFit="1" customWidth="1"/>
    <col min="10" max="11" width="11.42578125" style="5" customWidth="1"/>
    <col min="12" max="12" width="2.28515625" style="5" customWidth="1"/>
    <col min="13" max="14" width="0.140625" style="87" hidden="1" customWidth="1"/>
    <col min="15" max="15" width="0.140625" style="88" hidden="1" customWidth="1"/>
    <col min="16" max="16384" width="9.140625" style="5" hidden="1"/>
  </cols>
  <sheetData>
    <row r="1" spans="1:15" s="2" customFormat="1" ht="18" customHeight="1">
      <c r="A1" s="93" t="s">
        <v>41</v>
      </c>
      <c r="B1" s="94"/>
      <c r="C1" s="94"/>
      <c r="D1" s="94"/>
      <c r="E1" s="94"/>
      <c r="F1" s="94"/>
      <c r="G1" s="94"/>
      <c r="H1" s="94"/>
      <c r="I1" s="94"/>
      <c r="J1" s="94"/>
      <c r="K1" s="95"/>
      <c r="L1" s="1"/>
      <c r="M1" s="83"/>
      <c r="N1" s="84"/>
      <c r="O1" s="84"/>
    </row>
    <row r="2" spans="1:15" s="2" customFormat="1" ht="12.75" customHeight="1">
      <c r="A2" s="96" t="s">
        <v>42</v>
      </c>
      <c r="B2" s="97"/>
      <c r="C2" s="97"/>
      <c r="D2" s="97"/>
      <c r="E2" s="97"/>
      <c r="F2" s="97"/>
      <c r="G2" s="97"/>
      <c r="H2" s="97"/>
      <c r="I2" s="97"/>
      <c r="J2" s="97"/>
      <c r="K2" s="98"/>
      <c r="L2" s="3"/>
      <c r="M2" s="85"/>
      <c r="N2" s="84"/>
      <c r="O2" s="84"/>
    </row>
    <row r="3" spans="1:15" s="2" customFormat="1" ht="18" customHeight="1">
      <c r="A3" s="99" t="s">
        <v>36</v>
      </c>
      <c r="B3" s="100"/>
      <c r="C3" s="100"/>
      <c r="D3" s="100"/>
      <c r="E3" s="100"/>
      <c r="F3" s="100"/>
      <c r="G3" s="100"/>
      <c r="H3" s="100"/>
      <c r="I3" s="100"/>
      <c r="J3" s="100"/>
      <c r="K3" s="101"/>
      <c r="L3" s="1"/>
      <c r="M3" s="83"/>
      <c r="N3" s="84"/>
      <c r="O3" s="84"/>
    </row>
    <row r="4" spans="1:15" s="2" customFormat="1" ht="12.75" customHeight="1" thickBot="1">
      <c r="A4" s="96" t="s">
        <v>38</v>
      </c>
      <c r="B4" s="97"/>
      <c r="C4" s="97"/>
      <c r="D4" s="97"/>
      <c r="E4" s="97"/>
      <c r="F4" s="97"/>
      <c r="G4" s="97"/>
      <c r="H4" s="97"/>
      <c r="I4" s="97"/>
      <c r="J4" s="97"/>
      <c r="K4" s="98"/>
      <c r="M4" s="84"/>
      <c r="N4" s="84"/>
      <c r="O4" s="84"/>
    </row>
    <row r="5" spans="1:15" s="2" customFormat="1" ht="15.75">
      <c r="A5" s="102" t="s">
        <v>81</v>
      </c>
      <c r="B5" s="103"/>
      <c r="C5" s="103"/>
      <c r="D5" s="103"/>
      <c r="E5" s="103"/>
      <c r="F5" s="103"/>
      <c r="G5" s="103"/>
      <c r="H5" s="103"/>
      <c r="I5" s="103"/>
      <c r="J5" s="103"/>
      <c r="K5" s="104"/>
      <c r="L5" s="4"/>
      <c r="M5" s="86"/>
      <c r="N5" s="84"/>
      <c r="O5" s="84"/>
    </row>
    <row r="6" spans="1:15" ht="12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9"/>
      <c r="L6" s="9"/>
    </row>
    <row r="7" spans="1:15" ht="15" customHeight="1">
      <c r="A7" s="79" t="s">
        <v>0</v>
      </c>
      <c r="B7" s="65" t="s">
        <v>54</v>
      </c>
      <c r="C7" s="65" t="s">
        <v>55</v>
      </c>
      <c r="D7" s="65" t="s">
        <v>59</v>
      </c>
      <c r="E7" s="64" t="s">
        <v>82</v>
      </c>
      <c r="F7" s="6"/>
      <c r="G7" s="30" t="s">
        <v>29</v>
      </c>
      <c r="H7" s="65" t="s">
        <v>59</v>
      </c>
      <c r="I7" s="64" t="s">
        <v>82</v>
      </c>
      <c r="J7" s="26" t="s">
        <v>24</v>
      </c>
      <c r="K7" s="27" t="s">
        <v>28</v>
      </c>
      <c r="L7" s="9"/>
    </row>
    <row r="8" spans="1:15" ht="15" customHeight="1">
      <c r="A8" s="33" t="s">
        <v>72</v>
      </c>
      <c r="B8" s="14">
        <v>14</v>
      </c>
      <c r="C8" s="14">
        <v>24</v>
      </c>
      <c r="D8" s="14">
        <v>48</v>
      </c>
      <c r="E8" s="34">
        <v>25</v>
      </c>
      <c r="F8" s="6"/>
      <c r="G8" s="31" t="s">
        <v>1</v>
      </c>
      <c r="H8" s="15">
        <v>388</v>
      </c>
      <c r="I8" s="32">
        <v>255</v>
      </c>
      <c r="J8" s="28">
        <v>12</v>
      </c>
      <c r="K8" s="29">
        <v>9</v>
      </c>
      <c r="L8" s="9"/>
      <c r="M8" s="87">
        <v>388</v>
      </c>
      <c r="N8" s="87">
        <v>48</v>
      </c>
    </row>
    <row r="9" spans="1:15" ht="15" customHeight="1">
      <c r="A9" s="33" t="s">
        <v>73</v>
      </c>
      <c r="B9" s="14">
        <v>899</v>
      </c>
      <c r="C9" s="14">
        <v>800</v>
      </c>
      <c r="D9" s="14">
        <v>753</v>
      </c>
      <c r="E9" s="34">
        <v>771</v>
      </c>
      <c r="F9" s="6"/>
      <c r="G9" s="31" t="s">
        <v>2</v>
      </c>
      <c r="H9" s="15">
        <v>4876</v>
      </c>
      <c r="I9" s="32">
        <v>3301</v>
      </c>
      <c r="J9" s="28">
        <v>13</v>
      </c>
      <c r="K9" s="29">
        <v>49</v>
      </c>
      <c r="L9" s="9"/>
      <c r="M9" s="87">
        <v>4876</v>
      </c>
      <c r="N9" s="87">
        <v>753</v>
      </c>
    </row>
    <row r="10" spans="1:15" ht="15" customHeight="1">
      <c r="A10" s="33" t="s">
        <v>77</v>
      </c>
      <c r="B10" s="14">
        <v>147</v>
      </c>
      <c r="C10" s="14">
        <v>154</v>
      </c>
      <c r="D10" s="14">
        <v>145</v>
      </c>
      <c r="E10" s="34">
        <v>1</v>
      </c>
      <c r="F10" s="6"/>
      <c r="G10" s="45" t="s">
        <v>3</v>
      </c>
      <c r="H10" s="46">
        <v>1586</v>
      </c>
      <c r="I10" s="47">
        <v>1317</v>
      </c>
      <c r="J10" s="28">
        <v>14</v>
      </c>
      <c r="K10" s="29">
        <v>197</v>
      </c>
      <c r="L10" s="9"/>
      <c r="M10" s="87">
        <v>1586</v>
      </c>
      <c r="N10" s="87">
        <v>145</v>
      </c>
    </row>
    <row r="11" spans="1:15" ht="15" customHeight="1">
      <c r="A11" s="33" t="s">
        <v>74</v>
      </c>
      <c r="B11" s="9">
        <v>6785</v>
      </c>
      <c r="C11" s="9">
        <v>6260</v>
      </c>
      <c r="D11" s="9">
        <v>5555</v>
      </c>
      <c r="E11" s="34">
        <v>3631</v>
      </c>
      <c r="F11" s="6"/>
      <c r="G11"/>
      <c r="H11"/>
      <c r="I11"/>
      <c r="J11" s="28">
        <v>15</v>
      </c>
      <c r="K11" s="29">
        <v>550</v>
      </c>
      <c r="L11" s="9"/>
      <c r="N11" s="87">
        <v>5555</v>
      </c>
    </row>
    <row r="12" spans="1:15" ht="15" customHeight="1">
      <c r="A12" s="33" t="s">
        <v>75</v>
      </c>
      <c r="B12" s="9">
        <v>365</v>
      </c>
      <c r="C12" s="9">
        <v>365</v>
      </c>
      <c r="D12" s="9">
        <v>330</v>
      </c>
      <c r="E12" s="34">
        <v>0</v>
      </c>
      <c r="F12" s="6"/>
      <c r="I12" s="9"/>
      <c r="J12" s="28">
        <v>16</v>
      </c>
      <c r="K12" s="29">
        <v>1056</v>
      </c>
      <c r="L12" s="9"/>
      <c r="N12" s="87">
        <v>330</v>
      </c>
    </row>
    <row r="13" spans="1:15" ht="15" customHeight="1">
      <c r="A13" s="35" t="s">
        <v>4</v>
      </c>
      <c r="B13" s="73">
        <v>8210</v>
      </c>
      <c r="C13" s="73">
        <v>7603</v>
      </c>
      <c r="D13" s="73">
        <v>6831</v>
      </c>
      <c r="E13" s="36">
        <v>4428</v>
      </c>
      <c r="F13" s="6"/>
      <c r="G13" s="48" t="s">
        <v>39</v>
      </c>
      <c r="H13" s="49">
        <v>0.949312538477324</v>
      </c>
      <c r="I13" s="9"/>
      <c r="J13" s="28">
        <v>17</v>
      </c>
      <c r="K13" s="29">
        <v>1695</v>
      </c>
      <c r="L13" s="9"/>
      <c r="N13" s="87">
        <v>6831</v>
      </c>
    </row>
    <row r="14" spans="1:15" ht="15" customHeight="1">
      <c r="A14" s="33" t="s">
        <v>76</v>
      </c>
      <c r="B14" s="14">
        <v>27</v>
      </c>
      <c r="C14" s="14">
        <v>22</v>
      </c>
      <c r="D14" s="15">
        <v>19</v>
      </c>
      <c r="E14" s="32">
        <v>8</v>
      </c>
      <c r="F14" s="6"/>
      <c r="G14" s="50" t="s">
        <v>40</v>
      </c>
      <c r="H14" s="51">
        <v>5.0687461522675968E-2</v>
      </c>
      <c r="I14" s="7"/>
      <c r="J14" s="28">
        <v>18</v>
      </c>
      <c r="K14" s="29">
        <v>1082</v>
      </c>
      <c r="L14" s="9"/>
      <c r="N14" s="87">
        <v>6850</v>
      </c>
      <c r="O14" s="88">
        <v>19</v>
      </c>
    </row>
    <row r="15" spans="1:15" ht="15" customHeight="1">
      <c r="A15" s="33" t="s">
        <v>78</v>
      </c>
      <c r="B15" s="76">
        <v>0</v>
      </c>
      <c r="C15" s="76">
        <v>0</v>
      </c>
      <c r="D15" s="76">
        <v>0</v>
      </c>
      <c r="E15" s="32">
        <v>437</v>
      </c>
      <c r="F15" s="6"/>
      <c r="I15" s="17"/>
      <c r="J15" s="28">
        <v>19</v>
      </c>
      <c r="K15" s="29">
        <v>197</v>
      </c>
      <c r="L15" s="9"/>
      <c r="O15" s="88">
        <v>0</v>
      </c>
    </row>
    <row r="16" spans="1:15" ht="15" customHeight="1">
      <c r="A16" s="37" t="s">
        <v>5</v>
      </c>
      <c r="B16" s="74">
        <v>8237</v>
      </c>
      <c r="C16" s="74">
        <v>7625</v>
      </c>
      <c r="D16" s="74">
        <v>6850</v>
      </c>
      <c r="E16" s="38">
        <v>4873</v>
      </c>
      <c r="F16" s="17"/>
      <c r="I16" s="17"/>
      <c r="J16" s="28">
        <v>20</v>
      </c>
      <c r="K16" s="29">
        <v>38</v>
      </c>
      <c r="L16" s="9"/>
    </row>
    <row r="17" spans="1:22" s="9" customFormat="1" ht="15">
      <c r="A17" s="16"/>
      <c r="B17" s="17"/>
      <c r="C17" s="17"/>
      <c r="D17" s="17"/>
      <c r="E17" s="17"/>
      <c r="F17" s="17"/>
      <c r="G17" s="5"/>
      <c r="H17" s="5"/>
      <c r="I17" s="17"/>
      <c r="J17" s="53">
        <v>21</v>
      </c>
      <c r="K17" s="54">
        <v>0</v>
      </c>
      <c r="M17" s="89"/>
      <c r="N17" s="89"/>
      <c r="O17" s="90"/>
    </row>
    <row r="18" spans="1:22" s="9" customFormat="1" ht="15" customHeight="1">
      <c r="A18" s="16"/>
      <c r="B18" s="17"/>
      <c r="C18" s="17"/>
      <c r="D18" s="17"/>
      <c r="E18" s="17"/>
      <c r="F18" s="17"/>
      <c r="G18" s="5"/>
      <c r="H18" s="5"/>
      <c r="I18" s="17"/>
      <c r="M18" s="89"/>
      <c r="N18" s="89"/>
      <c r="O18" s="90"/>
    </row>
    <row r="19" spans="1:22" s="9" customFormat="1" ht="15">
      <c r="A19" s="39" t="s">
        <v>13</v>
      </c>
      <c r="B19" s="117" t="s">
        <v>14</v>
      </c>
      <c r="C19" s="118"/>
      <c r="D19"/>
      <c r="E19"/>
      <c r="F19" s="8"/>
      <c r="G19" s="125" t="s">
        <v>25</v>
      </c>
      <c r="H19" s="126"/>
      <c r="I19" s="126"/>
      <c r="J19" s="126"/>
      <c r="K19" s="127"/>
      <c r="M19" s="90"/>
      <c r="N19" s="90"/>
      <c r="O19" s="90"/>
      <c r="P19" s="68"/>
      <c r="Q19" s="68"/>
    </row>
    <row r="20" spans="1:22" s="9" customFormat="1" ht="15" customHeight="1">
      <c r="A20" s="40" t="s">
        <v>46</v>
      </c>
      <c r="B20" s="18">
        <v>2183</v>
      </c>
      <c r="C20" s="41">
        <v>0.44797865791093783</v>
      </c>
      <c r="D20" s="81"/>
      <c r="E20" s="81"/>
      <c r="F20" s="10"/>
      <c r="G20" s="105" t="s">
        <v>6</v>
      </c>
      <c r="H20" s="106"/>
      <c r="I20" s="128" t="s">
        <v>7</v>
      </c>
      <c r="J20" s="128"/>
      <c r="K20" s="22">
        <v>0.26308229017032631</v>
      </c>
      <c r="M20" s="90"/>
      <c r="N20" s="90"/>
      <c r="O20" s="90"/>
      <c r="P20" s="68"/>
      <c r="Q20" s="68"/>
      <c r="R20" s="11"/>
      <c r="S20" s="11"/>
      <c r="T20" s="11"/>
      <c r="U20" s="11"/>
    </row>
    <row r="21" spans="1:22" s="9" customFormat="1" ht="15" customHeight="1">
      <c r="A21" s="40" t="s">
        <v>47</v>
      </c>
      <c r="B21" s="18">
        <v>1819</v>
      </c>
      <c r="C21" s="41">
        <v>0.37328134619331005</v>
      </c>
      <c r="D21" s="81"/>
      <c r="E21" s="81"/>
      <c r="F21" s="10"/>
      <c r="G21" s="105"/>
      <c r="H21" s="106"/>
      <c r="I21" s="128" t="s">
        <v>26</v>
      </c>
      <c r="J21" s="128"/>
      <c r="K21" s="22">
        <v>0.16745331418017648</v>
      </c>
      <c r="M21" s="90"/>
      <c r="N21" s="90"/>
      <c r="O21" s="90"/>
      <c r="P21" s="68"/>
      <c r="Q21" s="68"/>
    </row>
    <row r="22" spans="1:22" ht="15" customHeight="1">
      <c r="A22" s="40" t="s">
        <v>48</v>
      </c>
      <c r="B22" s="18">
        <v>149</v>
      </c>
      <c r="C22" s="41">
        <v>3.05766468294685E-2</v>
      </c>
      <c r="D22" s="81"/>
      <c r="E22" s="81"/>
      <c r="F22" s="10"/>
      <c r="G22" s="105"/>
      <c r="H22" s="106"/>
      <c r="I22" s="106" t="s">
        <v>8</v>
      </c>
      <c r="J22" s="106"/>
      <c r="K22" s="22">
        <v>0.50995280114918939</v>
      </c>
      <c r="L22" s="9"/>
      <c r="M22" s="90"/>
      <c r="N22" s="90"/>
      <c r="O22" s="90"/>
      <c r="P22" s="69"/>
      <c r="Q22" s="68"/>
      <c r="R22" s="9"/>
      <c r="S22" s="9"/>
      <c r="T22" s="9"/>
      <c r="U22" s="9"/>
      <c r="V22" s="9"/>
    </row>
    <row r="23" spans="1:22" ht="15" customHeight="1">
      <c r="A23" s="40" t="s">
        <v>49</v>
      </c>
      <c r="B23" s="18">
        <v>99</v>
      </c>
      <c r="C23" s="41">
        <v>2.0316027088036117E-2</v>
      </c>
      <c r="D23" s="81"/>
      <c r="E23" s="81"/>
      <c r="F23" s="10"/>
      <c r="G23" s="105"/>
      <c r="H23" s="106"/>
      <c r="I23" s="128" t="s">
        <v>9</v>
      </c>
      <c r="J23" s="128"/>
      <c r="K23" s="22">
        <v>4.1863328545044119E-2</v>
      </c>
      <c r="L23" s="9"/>
      <c r="M23" s="90"/>
      <c r="N23" s="90"/>
      <c r="O23" s="90"/>
      <c r="P23" s="69"/>
      <c r="Q23" s="68"/>
      <c r="R23" s="9"/>
      <c r="S23" s="9"/>
      <c r="T23" s="9"/>
      <c r="U23" s="9"/>
      <c r="V23" s="9"/>
    </row>
    <row r="24" spans="1:22" ht="15" customHeight="1">
      <c r="A24" s="40" t="s">
        <v>50</v>
      </c>
      <c r="B24" s="18">
        <v>98</v>
      </c>
      <c r="C24" s="41">
        <v>2.0110814693207468E-2</v>
      </c>
      <c r="D24" s="81"/>
      <c r="E24" s="81"/>
      <c r="F24" s="10"/>
      <c r="G24" s="105"/>
      <c r="H24" s="106"/>
      <c r="I24" s="106" t="s">
        <v>10</v>
      </c>
      <c r="J24" s="106"/>
      <c r="K24" s="22">
        <v>8.2084957931459063E-3</v>
      </c>
      <c r="L24" s="9"/>
      <c r="M24" s="90"/>
      <c r="N24" s="90"/>
      <c r="O24" s="90"/>
      <c r="P24" s="69"/>
      <c r="Q24" s="68"/>
      <c r="R24" s="9"/>
      <c r="S24" s="9"/>
      <c r="T24" s="9"/>
      <c r="U24" s="9"/>
      <c r="V24" s="9"/>
    </row>
    <row r="25" spans="1:22" ht="15" customHeight="1">
      <c r="A25" s="40" t="s">
        <v>51</v>
      </c>
      <c r="B25" s="18">
        <v>63</v>
      </c>
      <c r="C25" s="41">
        <v>1.2928380874204802E-2</v>
      </c>
      <c r="D25" s="81"/>
      <c r="E25" s="81"/>
      <c r="F25" s="10"/>
      <c r="G25" s="107"/>
      <c r="H25" s="108"/>
      <c r="I25" s="108" t="s">
        <v>11</v>
      </c>
      <c r="J25" s="108"/>
      <c r="K25" s="23">
        <v>9.4397701621177915E-3</v>
      </c>
      <c r="L25" s="9"/>
      <c r="M25" s="90"/>
      <c r="N25" s="90"/>
      <c r="O25" s="90"/>
      <c r="P25" s="69"/>
      <c r="Q25" s="77"/>
      <c r="R25" s="9"/>
      <c r="S25" s="9"/>
      <c r="T25" s="9"/>
      <c r="U25" s="9"/>
      <c r="V25" s="9"/>
    </row>
    <row r="26" spans="1:22" ht="15" customHeight="1">
      <c r="A26" s="40" t="s">
        <v>52</v>
      </c>
      <c r="B26" s="18">
        <v>54</v>
      </c>
      <c r="C26" s="41">
        <v>1.1081469320746972E-2</v>
      </c>
      <c r="D26" s="81"/>
      <c r="E26" s="81"/>
      <c r="F26" s="10"/>
      <c r="G26" s="58"/>
      <c r="H26" s="59"/>
      <c r="I26" s="59"/>
      <c r="J26" s="59"/>
      <c r="K26" s="60"/>
      <c r="L26" s="9"/>
      <c r="M26" s="90"/>
      <c r="N26" s="90"/>
      <c r="O26" s="90"/>
      <c r="P26" s="69"/>
      <c r="Q26" s="77"/>
      <c r="R26" s="9"/>
      <c r="S26" s="9"/>
      <c r="T26" s="9"/>
      <c r="U26" s="9"/>
      <c r="V26" s="9"/>
    </row>
    <row r="27" spans="1:22" ht="15" customHeight="1">
      <c r="A27" s="40" t="s">
        <v>53</v>
      </c>
      <c r="B27" s="18">
        <v>50</v>
      </c>
      <c r="C27" s="41">
        <v>1.0260619741432383E-2</v>
      </c>
      <c r="D27" s="81"/>
      <c r="E27" s="81"/>
      <c r="F27" s="10"/>
      <c r="G27" s="109" t="s">
        <v>12</v>
      </c>
      <c r="H27" s="110"/>
      <c r="I27" s="110" t="s">
        <v>7</v>
      </c>
      <c r="J27" s="110"/>
      <c r="K27" s="24">
        <v>0.33839523907243996</v>
      </c>
      <c r="L27" s="9"/>
      <c r="M27" s="90"/>
      <c r="N27" s="90"/>
      <c r="O27" s="90"/>
      <c r="P27" s="69"/>
      <c r="Q27" s="77"/>
      <c r="R27" s="9"/>
      <c r="S27" s="9"/>
      <c r="T27" s="9"/>
      <c r="U27" s="9"/>
      <c r="V27" s="9"/>
    </row>
    <row r="28" spans="1:22" ht="15" customHeight="1">
      <c r="A28" s="40" t="s">
        <v>60</v>
      </c>
      <c r="B28" s="18">
        <v>39</v>
      </c>
      <c r="C28" s="41">
        <v>8.0032833983172576E-3</v>
      </c>
      <c r="D28" s="81"/>
      <c r="E28" s="81"/>
      <c r="F28" s="10"/>
      <c r="G28" s="109"/>
      <c r="H28" s="110"/>
      <c r="I28" s="128" t="s">
        <v>26</v>
      </c>
      <c r="J28" s="128"/>
      <c r="K28" s="24">
        <v>0.12435871126616048</v>
      </c>
      <c r="L28" s="9"/>
      <c r="M28" s="88"/>
      <c r="N28" s="88"/>
      <c r="O28" s="90"/>
      <c r="P28" s="69"/>
      <c r="Q28" s="77"/>
      <c r="R28" s="9"/>
      <c r="S28" s="9"/>
      <c r="T28" s="9"/>
      <c r="U28" s="9"/>
      <c r="V28" s="9"/>
    </row>
    <row r="29" spans="1:22" ht="15" customHeight="1">
      <c r="A29" s="40" t="s">
        <v>79</v>
      </c>
      <c r="B29" s="18">
        <v>35</v>
      </c>
      <c r="C29" s="41">
        <v>7.182433819002668E-3</v>
      </c>
      <c r="D29" s="81"/>
      <c r="E29" s="81"/>
      <c r="F29" s="10"/>
      <c r="G29" s="109"/>
      <c r="H29" s="110"/>
      <c r="I29" s="110" t="s">
        <v>8</v>
      </c>
      <c r="J29" s="110"/>
      <c r="K29" s="24">
        <v>0.49066283603529653</v>
      </c>
      <c r="L29" s="9"/>
      <c r="M29" s="88"/>
      <c r="N29" s="88"/>
      <c r="O29" s="90"/>
      <c r="P29" s="69"/>
      <c r="Q29" s="77"/>
      <c r="R29" s="9"/>
      <c r="S29" s="9"/>
      <c r="T29" s="9"/>
      <c r="U29" s="9"/>
      <c r="V29" s="9"/>
    </row>
    <row r="30" spans="1:22" ht="15" customHeight="1">
      <c r="A30" s="55" t="s">
        <v>35</v>
      </c>
      <c r="B30" s="56">
        <v>284</v>
      </c>
      <c r="C30" s="57">
        <v>5.8280320131335932E-2</v>
      </c>
      <c r="D30" s="81"/>
      <c r="E30" s="81"/>
      <c r="F30" s="10"/>
      <c r="G30" s="111"/>
      <c r="H30" s="112"/>
      <c r="I30" s="112" t="s">
        <v>9</v>
      </c>
      <c r="J30" s="112"/>
      <c r="K30" s="25">
        <v>4.6583213626103015E-2</v>
      </c>
      <c r="L30" s="9"/>
      <c r="M30" s="88"/>
      <c r="N30" s="88"/>
      <c r="O30" s="90"/>
      <c r="P30" s="69"/>
      <c r="Q30" s="77"/>
      <c r="R30" s="9"/>
      <c r="S30" s="9"/>
      <c r="T30" s="9"/>
      <c r="U30" s="9"/>
      <c r="V30" s="9"/>
    </row>
    <row r="31" spans="1:22" ht="15">
      <c r="A31" s="10"/>
      <c r="B31" s="18"/>
      <c r="C31" s="81"/>
      <c r="D31" s="10"/>
      <c r="E31" s="78"/>
      <c r="F31" s="78"/>
      <c r="G31" s="78"/>
      <c r="H31" s="82"/>
      <c r="I31" s="9"/>
      <c r="L31" s="9"/>
      <c r="N31" s="89"/>
      <c r="O31" s="90"/>
      <c r="P31" s="9"/>
      <c r="Q31" s="9"/>
      <c r="R31" s="9"/>
      <c r="S31" s="9"/>
    </row>
    <row r="32" spans="1:22" ht="15">
      <c r="A32" s="10"/>
      <c r="B32" s="18"/>
      <c r="C32" s="81"/>
      <c r="D32" s="10"/>
      <c r="E32" s="78"/>
      <c r="F32" s="78"/>
      <c r="G32" s="78"/>
      <c r="H32" s="82"/>
      <c r="I32" s="9"/>
      <c r="L32" s="9"/>
      <c r="M32" s="90"/>
      <c r="O32" s="87"/>
    </row>
    <row r="33" spans="1:15" ht="15" customHeight="1">
      <c r="A33"/>
      <c r="B33"/>
      <c r="C33"/>
      <c r="D33" s="8"/>
      <c r="I33" s="9"/>
      <c r="J33"/>
      <c r="K33"/>
      <c r="L33" s="9"/>
      <c r="M33" s="90"/>
      <c r="O33" s="87"/>
    </row>
    <row r="34" spans="1:15" ht="30">
      <c r="A34" s="113" t="s">
        <v>44</v>
      </c>
      <c r="B34" s="114"/>
      <c r="C34" s="114"/>
      <c r="D34" s="114"/>
      <c r="E34" s="61" t="s">
        <v>28</v>
      </c>
      <c r="F34" s="9"/>
      <c r="G34" s="119" t="s">
        <v>27</v>
      </c>
      <c r="H34" s="120"/>
      <c r="I34" s="62" t="s">
        <v>21</v>
      </c>
      <c r="J34" s="62" t="s">
        <v>22</v>
      </c>
      <c r="K34" s="63" t="s">
        <v>23</v>
      </c>
      <c r="L34" s="9"/>
      <c r="M34" s="90"/>
      <c r="O34" s="87"/>
    </row>
    <row r="35" spans="1:15" ht="15" customHeight="1">
      <c r="A35" s="91" t="s">
        <v>15</v>
      </c>
      <c r="B35" s="92"/>
      <c r="C35" s="92"/>
      <c r="D35" s="92"/>
      <c r="E35" s="42">
        <v>5</v>
      </c>
      <c r="F35" s="9"/>
      <c r="G35" s="115" t="s">
        <v>61</v>
      </c>
      <c r="H35" s="116"/>
      <c r="I35" s="20">
        <v>340</v>
      </c>
      <c r="J35" s="20">
        <v>782</v>
      </c>
      <c r="K35" s="44">
        <v>0.43478260869565216</v>
      </c>
      <c r="L35" s="9"/>
      <c r="M35" s="90"/>
      <c r="O35" s="87"/>
    </row>
    <row r="36" spans="1:15" ht="15" customHeight="1">
      <c r="A36" s="91" t="s">
        <v>16</v>
      </c>
      <c r="B36" s="92"/>
      <c r="C36" s="92"/>
      <c r="D36" s="92"/>
      <c r="E36" s="42">
        <v>3</v>
      </c>
      <c r="F36" s="9"/>
      <c r="G36" s="115" t="s">
        <v>62</v>
      </c>
      <c r="H36" s="116"/>
      <c r="I36" s="20">
        <v>536</v>
      </c>
      <c r="J36" s="20">
        <v>1186</v>
      </c>
      <c r="K36" s="44">
        <v>0.45193929173693087</v>
      </c>
      <c r="L36" s="9"/>
      <c r="M36" s="90"/>
      <c r="O36" s="87"/>
    </row>
    <row r="37" spans="1:15" ht="15" customHeight="1">
      <c r="A37" s="91" t="s">
        <v>32</v>
      </c>
      <c r="B37" s="92"/>
      <c r="C37" s="92"/>
      <c r="D37" s="92"/>
      <c r="E37" s="43">
        <v>4</v>
      </c>
      <c r="F37" s="9"/>
      <c r="G37" s="115" t="s">
        <v>64</v>
      </c>
      <c r="H37" s="116"/>
      <c r="I37" s="20">
        <v>538</v>
      </c>
      <c r="J37" s="20">
        <v>854</v>
      </c>
      <c r="K37" s="44">
        <v>0.62997658079625296</v>
      </c>
      <c r="L37" s="9"/>
      <c r="M37" s="90"/>
      <c r="O37" s="87"/>
    </row>
    <row r="38" spans="1:15" ht="15" customHeight="1">
      <c r="A38" s="91" t="s">
        <v>31</v>
      </c>
      <c r="B38" s="92"/>
      <c r="C38" s="92"/>
      <c r="D38" s="92"/>
      <c r="E38" s="43">
        <v>2</v>
      </c>
      <c r="F38" s="9"/>
      <c r="G38" s="115" t="s">
        <v>65</v>
      </c>
      <c r="H38" s="116"/>
      <c r="I38" s="20">
        <v>529</v>
      </c>
      <c r="J38" s="20">
        <v>731</v>
      </c>
      <c r="K38" s="67">
        <v>0.72366621067031467</v>
      </c>
      <c r="L38" s="9"/>
      <c r="M38" s="90"/>
      <c r="O38" s="87"/>
    </row>
    <row r="39" spans="1:15" ht="15" customHeight="1">
      <c r="A39" s="91" t="s">
        <v>18</v>
      </c>
      <c r="B39" s="92"/>
      <c r="C39" s="92"/>
      <c r="D39" s="92"/>
      <c r="E39" s="43">
        <v>71</v>
      </c>
      <c r="F39" s="9"/>
      <c r="G39" s="115" t="s">
        <v>66</v>
      </c>
      <c r="H39" s="116"/>
      <c r="I39" s="20">
        <v>202</v>
      </c>
      <c r="J39" s="20">
        <v>544</v>
      </c>
      <c r="K39" s="44">
        <v>0.37132352941176472</v>
      </c>
      <c r="L39" s="9"/>
      <c r="M39" s="90"/>
      <c r="O39" s="87"/>
    </row>
    <row r="40" spans="1:15" ht="15" customHeight="1">
      <c r="A40" s="91" t="s">
        <v>19</v>
      </c>
      <c r="B40" s="92"/>
      <c r="C40" s="92"/>
      <c r="D40" s="92"/>
      <c r="E40" s="43">
        <v>4</v>
      </c>
      <c r="F40" s="9"/>
      <c r="G40" s="115" t="s">
        <v>63</v>
      </c>
      <c r="H40" s="116"/>
      <c r="I40" s="20">
        <v>402</v>
      </c>
      <c r="J40" s="20">
        <v>682</v>
      </c>
      <c r="K40" s="44">
        <v>0.58944281524926689</v>
      </c>
      <c r="L40" s="9"/>
      <c r="M40" s="90"/>
      <c r="O40" s="87"/>
    </row>
    <row r="41" spans="1:15" ht="15" customHeight="1">
      <c r="A41" s="91" t="s">
        <v>17</v>
      </c>
      <c r="B41" s="92"/>
      <c r="C41" s="92"/>
      <c r="D41" s="92"/>
      <c r="E41" s="43">
        <v>2</v>
      </c>
      <c r="F41" s="9"/>
      <c r="G41" s="115" t="s">
        <v>67</v>
      </c>
      <c r="H41" s="116"/>
      <c r="I41" s="20">
        <v>402</v>
      </c>
      <c r="J41" s="20">
        <v>953</v>
      </c>
      <c r="K41" s="44">
        <v>0.42182581322140611</v>
      </c>
      <c r="L41" s="9"/>
      <c r="M41" s="90"/>
      <c r="O41" s="87"/>
    </row>
    <row r="42" spans="1:15" ht="15" customHeight="1">
      <c r="A42" s="91" t="s">
        <v>33</v>
      </c>
      <c r="B42" s="92"/>
      <c r="C42" s="92"/>
      <c r="D42" s="92"/>
      <c r="E42" s="43">
        <v>10</v>
      </c>
      <c r="F42" s="9"/>
      <c r="G42" s="115" t="s">
        <v>68</v>
      </c>
      <c r="H42" s="116"/>
      <c r="I42" s="20">
        <v>564</v>
      </c>
      <c r="J42" s="21">
        <v>1038</v>
      </c>
      <c r="K42" s="44">
        <v>0.54335260115606931</v>
      </c>
      <c r="L42" s="9"/>
      <c r="M42" s="88"/>
      <c r="O42" s="87"/>
    </row>
    <row r="43" spans="1:15" ht="15" customHeight="1">
      <c r="A43" s="91" t="s">
        <v>34</v>
      </c>
      <c r="B43" s="92"/>
      <c r="C43" s="92"/>
      <c r="D43" s="92"/>
      <c r="E43" s="43">
        <v>21</v>
      </c>
      <c r="F43" s="9"/>
      <c r="G43" s="115" t="s">
        <v>69</v>
      </c>
      <c r="H43" s="116"/>
      <c r="I43" s="20">
        <v>610</v>
      </c>
      <c r="J43" s="20">
        <v>863</v>
      </c>
      <c r="K43" s="44">
        <v>0.70683661645422946</v>
      </c>
      <c r="L43" s="9"/>
      <c r="M43" s="88"/>
      <c r="O43" s="87"/>
    </row>
    <row r="44" spans="1:15" ht="15" customHeight="1">
      <c r="A44" s="91" t="s">
        <v>20</v>
      </c>
      <c r="B44" s="92"/>
      <c r="C44" s="92"/>
      <c r="D44" s="92"/>
      <c r="E44" s="42">
        <v>18</v>
      </c>
      <c r="F44" s="9"/>
      <c r="G44" s="115" t="s">
        <v>70</v>
      </c>
      <c r="H44" s="116"/>
      <c r="I44" s="20">
        <v>442</v>
      </c>
      <c r="J44" s="20">
        <v>746</v>
      </c>
      <c r="K44" s="44">
        <v>0.59249329758713132</v>
      </c>
      <c r="L44" s="9"/>
    </row>
    <row r="45" spans="1:15" ht="15" customHeight="1">
      <c r="A45" s="91"/>
      <c r="B45" s="92"/>
      <c r="C45" s="92"/>
      <c r="D45" s="92"/>
      <c r="E45" s="42"/>
      <c r="F45" s="9"/>
      <c r="G45" s="115" t="s">
        <v>71</v>
      </c>
      <c r="H45" s="116"/>
      <c r="I45" s="20">
        <v>308</v>
      </c>
      <c r="J45" s="20">
        <v>578</v>
      </c>
      <c r="K45" s="44">
        <v>0.53287197231833905</v>
      </c>
      <c r="L45" s="13"/>
    </row>
    <row r="46" spans="1:15" ht="27.95" customHeight="1">
      <c r="A46" s="123" t="s">
        <v>80</v>
      </c>
      <c r="B46" s="124"/>
      <c r="C46" s="124"/>
      <c r="D46" s="124"/>
      <c r="E46" s="52">
        <v>140</v>
      </c>
      <c r="F46" s="9"/>
      <c r="G46" s="70" t="s">
        <v>30</v>
      </c>
      <c r="H46" s="80"/>
      <c r="I46" s="71">
        <v>4873</v>
      </c>
      <c r="J46" s="71">
        <v>8957</v>
      </c>
      <c r="K46" s="72">
        <v>0.54404376465334381</v>
      </c>
      <c r="L46" s="9"/>
    </row>
    <row r="47" spans="1:15" ht="15.75" hidden="1">
      <c r="A47" s="12"/>
      <c r="B47" s="19"/>
      <c r="C47" s="9"/>
      <c r="D47" s="9"/>
      <c r="E47" s="9"/>
      <c r="F47" s="9"/>
      <c r="G47" s="9"/>
      <c r="H47" s="9"/>
      <c r="I47" s="121" t="s">
        <v>57</v>
      </c>
      <c r="J47" s="121"/>
      <c r="K47" s="75">
        <v>1</v>
      </c>
    </row>
    <row r="48" spans="1:15" hidden="1">
      <c r="A48" s="12" t="s">
        <v>43</v>
      </c>
      <c r="I48" s="122" t="s">
        <v>56</v>
      </c>
      <c r="J48" s="122"/>
      <c r="K48" s="66">
        <v>1</v>
      </c>
    </row>
    <row r="49" spans="1:11" hidden="1">
      <c r="A49" s="12" t="s">
        <v>37</v>
      </c>
      <c r="I49" s="122" t="s">
        <v>58</v>
      </c>
      <c r="J49" s="122"/>
      <c r="K49" s="66">
        <v>1</v>
      </c>
    </row>
    <row r="50" spans="1:11" hidden="1"/>
    <row r="51" spans="1:11" hidden="1"/>
    <row r="52" spans="1:11" hidden="1"/>
    <row r="53" spans="1:11"/>
    <row r="54" spans="1:11"/>
    <row r="55" spans="1:11"/>
    <row r="56" spans="1:11"/>
    <row r="57" spans="1:11"/>
    <row r="58" spans="1:11"/>
    <row r="59" spans="1:11"/>
    <row r="60" spans="1:11"/>
    <row r="61" spans="1:11"/>
    <row r="62" spans="1:11"/>
    <row r="63" spans="1:11"/>
    <row r="64" spans="1:11"/>
  </sheetData>
  <mergeCells count="47">
    <mergeCell ref="I30:J30"/>
    <mergeCell ref="I24:J24"/>
    <mergeCell ref="I25:J25"/>
    <mergeCell ref="I27:J27"/>
    <mergeCell ref="I28:J28"/>
    <mergeCell ref="I29:J29"/>
    <mergeCell ref="G19:K19"/>
    <mergeCell ref="I20:J20"/>
    <mergeCell ref="I21:J21"/>
    <mergeCell ref="I22:J22"/>
    <mergeCell ref="I23:J23"/>
    <mergeCell ref="G38:H38"/>
    <mergeCell ref="G39:H39"/>
    <mergeCell ref="G40:H40"/>
    <mergeCell ref="G41:H41"/>
    <mergeCell ref="G42:H42"/>
    <mergeCell ref="A38:D38"/>
    <mergeCell ref="A42:D42"/>
    <mergeCell ref="A46:D46"/>
    <mergeCell ref="A41:D41"/>
    <mergeCell ref="A40:D40"/>
    <mergeCell ref="A39:D39"/>
    <mergeCell ref="A45:D45"/>
    <mergeCell ref="A44:D44"/>
    <mergeCell ref="A43:D43"/>
    <mergeCell ref="I47:J47"/>
    <mergeCell ref="I48:J48"/>
    <mergeCell ref="I49:J49"/>
    <mergeCell ref="G43:H43"/>
    <mergeCell ref="G44:H44"/>
    <mergeCell ref="G45:H45"/>
    <mergeCell ref="A37:D37"/>
    <mergeCell ref="A1:K1"/>
    <mergeCell ref="A2:K2"/>
    <mergeCell ref="A3:K3"/>
    <mergeCell ref="A5:K5"/>
    <mergeCell ref="A4:K4"/>
    <mergeCell ref="G20:H25"/>
    <mergeCell ref="G27:H30"/>
    <mergeCell ref="A36:D36"/>
    <mergeCell ref="A35:D35"/>
    <mergeCell ref="A34:D34"/>
    <mergeCell ref="G35:H35"/>
    <mergeCell ref="G36:H36"/>
    <mergeCell ref="G37:H37"/>
    <mergeCell ref="B19:C19"/>
    <mergeCell ref="G34:H34"/>
  </mergeCells>
  <conditionalFormatting sqref="K20:K25"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{CD94F543-C893-4037-8593-03397FBEF850}</x14:id>
        </ext>
      </extLst>
    </cfRule>
  </conditionalFormatting>
  <conditionalFormatting sqref="I35:I45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{486B5D44-F73D-4ACD-A864-289D3FF55CBD}</x14:id>
        </ext>
      </extLst>
    </cfRule>
  </conditionalFormatting>
  <conditionalFormatting sqref="E35:E45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{AF10E605-097A-4B69-B403-E12DBB5F6B6E}</x14:id>
        </ext>
      </extLst>
    </cfRule>
  </conditionalFormatting>
  <conditionalFormatting sqref="H13:H14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{6D97B79C-CA94-4F80-B553-E7391894832F}</x14:id>
        </ext>
      </extLst>
    </cfRule>
  </conditionalFormatting>
  <conditionalFormatting sqref="K8:K17">
    <cfRule type="dataBar" priority="58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{EEDFBAA4-7E89-42C4-AF85-8CF75B4B6D3E}</x14:id>
        </ext>
      </extLst>
    </cfRule>
  </conditionalFormatting>
  <conditionalFormatting sqref="C20:C32 D20:E30">
    <cfRule type="dataBar" priority="59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{24DF1C2E-5D22-412D-B44D-75E318F4783C}</x14:id>
        </ext>
      </extLst>
    </cfRule>
  </conditionalFormatting>
  <conditionalFormatting sqref="K27:K30 H31:H32">
    <cfRule type="dataBar" priority="59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{3C8D9582-784B-4732-804F-C6A5A5DBA3F9}</x14:id>
        </ext>
      </extLst>
    </cfRule>
  </conditionalFormatting>
  <pageMargins left="0.64" right="0.51181102362204722" top="0.78740157480314965" bottom="0.78740157480314965" header="0.31496062992125984" footer="0.31496062992125984"/>
  <pageSetup paperSize="9" scale="6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94F543-C893-4037-8593-03397FBEF85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K20:K25</xm:sqref>
        </x14:conditionalFormatting>
        <x14:conditionalFormatting xmlns:xm="http://schemas.microsoft.com/office/excel/2006/main">
          <x14:cfRule type="dataBar" id="{486B5D44-F73D-4ACD-A864-289D3FF55C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I35:I45</xm:sqref>
        </x14:conditionalFormatting>
        <x14:conditionalFormatting xmlns:xm="http://schemas.microsoft.com/office/excel/2006/main">
          <x14:cfRule type="dataBar" id="{AF10E605-097A-4B69-B403-E12DBB5F6B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E35:E45</xm:sqref>
        </x14:conditionalFormatting>
        <x14:conditionalFormatting xmlns:xm="http://schemas.microsoft.com/office/excel/2006/main">
          <x14:cfRule type="dataBar" id="{6D97B79C-CA94-4F80-B553-E739189483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H13:H14</xm:sqref>
        </x14:conditionalFormatting>
        <x14:conditionalFormatting xmlns:xm="http://schemas.microsoft.com/office/excel/2006/main">
          <x14:cfRule type="dataBar" id="{EEDFBAA4-7E89-42C4-AF85-8CF75B4B6D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K8:K17</xm:sqref>
        </x14:conditionalFormatting>
        <x14:conditionalFormatting xmlns:xm="http://schemas.microsoft.com/office/excel/2006/main">
          <x14:cfRule type="dataBar" id="{24DF1C2E-5D22-412D-B44D-75E318F478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C20:C32 D20:E30</xm:sqref>
        </x14:conditionalFormatting>
        <x14:conditionalFormatting xmlns:xm="http://schemas.microsoft.com/office/excel/2006/main">
          <x14:cfRule type="dataBar" id="{3C8D9582-784B-4732-804F-C6A5A5DBA3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K27:K30 H31:H32</xm:sqref>
        </x14:conditionalFormatting>
        <x14:conditionalFormatting xmlns:xm="http://schemas.microsoft.com/office/excel/2006/main">
          <x14:cfRule type="iconSet" priority="29" id="{8DA96857-1CBD-4B57-AE62-5D4C7447F73E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K35:K46</xm:sqref>
        </x14:conditionalFormatting>
        <x14:conditionalFormatting xmlns:xm="http://schemas.microsoft.com/office/excel/2006/main">
          <x14:cfRule type="iconSet" priority="28" id="{D121DFE6-0B1F-477D-A684-35C3BD93C05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 E8</xm:sqref>
        </x14:conditionalFormatting>
        <x14:conditionalFormatting xmlns:xm="http://schemas.microsoft.com/office/excel/2006/main">
          <x14:cfRule type="iconSet" priority="27" id="{931D9EF4-7E08-44CA-8C47-8C1F0E0BF08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 E9</xm:sqref>
        </x14:conditionalFormatting>
        <x14:conditionalFormatting xmlns:xm="http://schemas.microsoft.com/office/excel/2006/main">
          <x14:cfRule type="iconSet" priority="26" id="{CF0768FA-BD19-4365-8D4C-9541D93E2A2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 E10</xm:sqref>
        </x14:conditionalFormatting>
        <x14:conditionalFormatting xmlns:xm="http://schemas.microsoft.com/office/excel/2006/main">
          <x14:cfRule type="iconSet" priority="25" id="{5FDBE3B3-26C0-4C26-AC3E-A2B24FFCA92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E13 N13</xm:sqref>
        </x14:conditionalFormatting>
        <x14:conditionalFormatting xmlns:xm="http://schemas.microsoft.com/office/excel/2006/main">
          <x14:cfRule type="iconSet" priority="24" id="{AC5C21B1-AABC-4D93-A6D1-355630260A8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 E14</xm:sqref>
        </x14:conditionalFormatting>
        <x14:conditionalFormatting xmlns:xm="http://schemas.microsoft.com/office/excel/2006/main">
          <x14:cfRule type="iconSet" priority="23" id="{029B808F-C4AC-486B-8AAF-5D93C5B230D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E16 N14</xm:sqref>
        </x14:conditionalFormatting>
        <x14:conditionalFormatting xmlns:xm="http://schemas.microsoft.com/office/excel/2006/main">
          <x14:cfRule type="iconSet" priority="22" id="{F999936D-A30E-410E-A922-DA013D2E4B1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 I8</xm:sqref>
        </x14:conditionalFormatting>
        <x14:conditionalFormatting xmlns:xm="http://schemas.microsoft.com/office/excel/2006/main">
          <x14:cfRule type="iconSet" priority="21" id="{68A696B0-79BF-41D7-97F5-98DCE503E8B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 I9</xm:sqref>
        </x14:conditionalFormatting>
        <x14:conditionalFormatting xmlns:xm="http://schemas.microsoft.com/office/excel/2006/main">
          <x14:cfRule type="iconSet" priority="20" id="{808C758C-A7DF-4FE4-AA49-B8AA8216D81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 I10</xm:sqref>
        </x14:conditionalFormatting>
        <x14:conditionalFormatting xmlns:xm="http://schemas.microsoft.com/office/excel/2006/main">
          <x14:cfRule type="iconSet" priority="7" id="{AD80AB86-4B31-47C7-B8F7-E25A9678C21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E15 O15</xm:sqref>
        </x14:conditionalFormatting>
        <x14:conditionalFormatting xmlns:xm="http://schemas.microsoft.com/office/excel/2006/main">
          <x14:cfRule type="iconSet" priority="634" id="{00AFEA1B-4418-4D26-90DD-C5CC1AD3A992}">
            <x14:iconSet iconSet="3TrafficLights2" showValue="0" custom="1">
              <x14:cfvo type="percent">
                <xm:f>0</xm:f>
              </x14:cfvo>
              <x14:cfvo type="num">
                <xm:f>0</xm:f>
              </x14:cfvo>
              <x14:cfvo type="num">
                <xm:f>$L$25</xm:f>
              </x14:cfvo>
              <x14:cfIcon iconSet="3TrafficLights2" iconId="0"/>
              <x14:cfIcon iconSet="3TrafficLights2" iconId="1"/>
              <x14:cfIcon iconSet="3TrafficLights2" iconId="0"/>
            </x14:iconSet>
          </x14:cfRule>
          <xm:sqref>K47</xm:sqref>
        </x14:conditionalFormatting>
        <x14:conditionalFormatting xmlns:xm="http://schemas.microsoft.com/office/excel/2006/main">
          <x14:cfRule type="iconSet" priority="635" id="{474342F7-1C10-43F8-860C-7A8053AE5FC8}">
            <x14:iconSet iconSet="3TrafficLights2" showValue="0" custom="1">
              <x14:cfvo type="percent">
                <xm:f>0</xm:f>
              </x14:cfvo>
              <x14:cfvo type="num">
                <xm:f>0</xm:f>
              </x14:cfvo>
              <x14:cfvo type="num">
                <xm:f>$L$26</xm:f>
              </x14:cfvo>
              <x14:cfIcon iconSet="3TrafficLights2" iconId="0"/>
              <x14:cfIcon iconSet="3TrafficLights2" iconId="1"/>
              <x14:cfIcon iconSet="3TrafficLights2" iconId="1"/>
            </x14:iconSet>
          </x14:cfRule>
          <xm:sqref>K48</xm:sqref>
        </x14:conditionalFormatting>
        <x14:conditionalFormatting xmlns:xm="http://schemas.microsoft.com/office/excel/2006/main">
          <x14:cfRule type="iconSet" priority="636" id="{9897EAAA-3081-4904-A386-A506B668C879}">
            <x14:iconSet iconSet="3TrafficLights2" showValue="0" custom="1">
              <x14:cfvo type="percent">
                <xm:f>0</xm:f>
              </x14:cfvo>
              <x14:cfvo type="num">
                <xm:f>0</xm:f>
              </x14:cfvo>
              <x14:cfvo type="num">
                <xm:f>$L$26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K49</xm:sqref>
        </x14:conditionalFormatting>
        <x14:conditionalFormatting xmlns:xm="http://schemas.microsoft.com/office/excel/2006/main">
          <x14:cfRule type="iconSet" priority="4" id="{A8AE735E-7101-427D-ACD3-3DD62C37E42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" id="{576C3A9B-FC30-44FB-9BCC-25304C88CD0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" id="{F239682B-3BBC-42FF-A402-9C8A3E1BE9F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 E11</xm:sqref>
        </x14:conditionalFormatting>
        <x14:conditionalFormatting xmlns:xm="http://schemas.microsoft.com/office/excel/2006/main">
          <x14:cfRule type="iconSet" priority="1" id="{EB05C226-2641-4B2E-942B-33376D061B5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 E12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zoomScaleNormal="100" workbookViewId="0">
      <selection sqref="A1:N1"/>
    </sheetView>
  </sheetViews>
  <sheetFormatPr defaultRowHeight="15"/>
  <cols>
    <col min="1" max="1" width="65.42578125" style="155" bestFit="1" customWidth="1"/>
    <col min="2" max="2" width="9.140625" style="153"/>
    <col min="3" max="3" width="9.140625" style="130"/>
    <col min="4" max="4" width="10" style="130" customWidth="1"/>
    <col min="5" max="7" width="9.140625" style="130"/>
    <col min="8" max="8" width="9.140625" style="135"/>
    <col min="9" max="9" width="9.140625" style="130" customWidth="1"/>
    <col min="10" max="10" width="2.85546875" style="130" customWidth="1"/>
    <col min="11" max="11" width="9.140625" style="130"/>
    <col min="12" max="12" width="10" style="130" customWidth="1"/>
    <col min="13" max="256" width="9.140625" style="130"/>
    <col min="257" max="257" width="65.42578125" style="130" bestFit="1" customWidth="1"/>
    <col min="258" max="259" width="9.140625" style="130"/>
    <col min="260" max="260" width="10" style="130" customWidth="1"/>
    <col min="261" max="264" width="9.140625" style="130"/>
    <col min="265" max="265" width="9.140625" style="130" customWidth="1"/>
    <col min="266" max="266" width="2.85546875" style="130" customWidth="1"/>
    <col min="267" max="267" width="9.140625" style="130"/>
    <col min="268" max="268" width="10" style="130" customWidth="1"/>
    <col min="269" max="512" width="9.140625" style="130"/>
    <col min="513" max="513" width="65.42578125" style="130" bestFit="1" customWidth="1"/>
    <col min="514" max="515" width="9.140625" style="130"/>
    <col min="516" max="516" width="10" style="130" customWidth="1"/>
    <col min="517" max="520" width="9.140625" style="130"/>
    <col min="521" max="521" width="9.140625" style="130" customWidth="1"/>
    <col min="522" max="522" width="2.85546875" style="130" customWidth="1"/>
    <col min="523" max="523" width="9.140625" style="130"/>
    <col min="524" max="524" width="10" style="130" customWidth="1"/>
    <col min="525" max="768" width="9.140625" style="130"/>
    <col min="769" max="769" width="65.42578125" style="130" bestFit="1" customWidth="1"/>
    <col min="770" max="771" width="9.140625" style="130"/>
    <col min="772" max="772" width="10" style="130" customWidth="1"/>
    <col min="773" max="776" width="9.140625" style="130"/>
    <col min="777" max="777" width="9.140625" style="130" customWidth="1"/>
    <col min="778" max="778" width="2.85546875" style="130" customWidth="1"/>
    <col min="779" max="779" width="9.140625" style="130"/>
    <col min="780" max="780" width="10" style="130" customWidth="1"/>
    <col min="781" max="1024" width="9.140625" style="130"/>
    <col min="1025" max="1025" width="65.42578125" style="130" bestFit="1" customWidth="1"/>
    <col min="1026" max="1027" width="9.140625" style="130"/>
    <col min="1028" max="1028" width="10" style="130" customWidth="1"/>
    <col min="1029" max="1032" width="9.140625" style="130"/>
    <col min="1033" max="1033" width="9.140625" style="130" customWidth="1"/>
    <col min="1034" max="1034" width="2.85546875" style="130" customWidth="1"/>
    <col min="1035" max="1035" width="9.140625" style="130"/>
    <col min="1036" max="1036" width="10" style="130" customWidth="1"/>
    <col min="1037" max="1280" width="9.140625" style="130"/>
    <col min="1281" max="1281" width="65.42578125" style="130" bestFit="1" customWidth="1"/>
    <col min="1282" max="1283" width="9.140625" style="130"/>
    <col min="1284" max="1284" width="10" style="130" customWidth="1"/>
    <col min="1285" max="1288" width="9.140625" style="130"/>
    <col min="1289" max="1289" width="9.140625" style="130" customWidth="1"/>
    <col min="1290" max="1290" width="2.85546875" style="130" customWidth="1"/>
    <col min="1291" max="1291" width="9.140625" style="130"/>
    <col min="1292" max="1292" width="10" style="130" customWidth="1"/>
    <col min="1293" max="1536" width="9.140625" style="130"/>
    <col min="1537" max="1537" width="65.42578125" style="130" bestFit="1" customWidth="1"/>
    <col min="1538" max="1539" width="9.140625" style="130"/>
    <col min="1540" max="1540" width="10" style="130" customWidth="1"/>
    <col min="1541" max="1544" width="9.140625" style="130"/>
    <col min="1545" max="1545" width="9.140625" style="130" customWidth="1"/>
    <col min="1546" max="1546" width="2.85546875" style="130" customWidth="1"/>
    <col min="1547" max="1547" width="9.140625" style="130"/>
    <col min="1548" max="1548" width="10" style="130" customWidth="1"/>
    <col min="1549" max="1792" width="9.140625" style="130"/>
    <col min="1793" max="1793" width="65.42578125" style="130" bestFit="1" customWidth="1"/>
    <col min="1794" max="1795" width="9.140625" style="130"/>
    <col min="1796" max="1796" width="10" style="130" customWidth="1"/>
    <col min="1797" max="1800" width="9.140625" style="130"/>
    <col min="1801" max="1801" width="9.140625" style="130" customWidth="1"/>
    <col min="1802" max="1802" width="2.85546875" style="130" customWidth="1"/>
    <col min="1803" max="1803" width="9.140625" style="130"/>
    <col min="1804" max="1804" width="10" style="130" customWidth="1"/>
    <col min="1805" max="2048" width="9.140625" style="130"/>
    <col min="2049" max="2049" width="65.42578125" style="130" bestFit="1" customWidth="1"/>
    <col min="2050" max="2051" width="9.140625" style="130"/>
    <col min="2052" max="2052" width="10" style="130" customWidth="1"/>
    <col min="2053" max="2056" width="9.140625" style="130"/>
    <col min="2057" max="2057" width="9.140625" style="130" customWidth="1"/>
    <col min="2058" max="2058" width="2.85546875" style="130" customWidth="1"/>
    <col min="2059" max="2059" width="9.140625" style="130"/>
    <col min="2060" max="2060" width="10" style="130" customWidth="1"/>
    <col min="2061" max="2304" width="9.140625" style="130"/>
    <col min="2305" max="2305" width="65.42578125" style="130" bestFit="1" customWidth="1"/>
    <col min="2306" max="2307" width="9.140625" style="130"/>
    <col min="2308" max="2308" width="10" style="130" customWidth="1"/>
    <col min="2309" max="2312" width="9.140625" style="130"/>
    <col min="2313" max="2313" width="9.140625" style="130" customWidth="1"/>
    <col min="2314" max="2314" width="2.85546875" style="130" customWidth="1"/>
    <col min="2315" max="2315" width="9.140625" style="130"/>
    <col min="2316" max="2316" width="10" style="130" customWidth="1"/>
    <col min="2317" max="2560" width="9.140625" style="130"/>
    <col min="2561" max="2561" width="65.42578125" style="130" bestFit="1" customWidth="1"/>
    <col min="2562" max="2563" width="9.140625" style="130"/>
    <col min="2564" max="2564" width="10" style="130" customWidth="1"/>
    <col min="2565" max="2568" width="9.140625" style="130"/>
    <col min="2569" max="2569" width="9.140625" style="130" customWidth="1"/>
    <col min="2570" max="2570" width="2.85546875" style="130" customWidth="1"/>
    <col min="2571" max="2571" width="9.140625" style="130"/>
    <col min="2572" max="2572" width="10" style="130" customWidth="1"/>
    <col min="2573" max="2816" width="9.140625" style="130"/>
    <col min="2817" max="2817" width="65.42578125" style="130" bestFit="1" customWidth="1"/>
    <col min="2818" max="2819" width="9.140625" style="130"/>
    <col min="2820" max="2820" width="10" style="130" customWidth="1"/>
    <col min="2821" max="2824" width="9.140625" style="130"/>
    <col min="2825" max="2825" width="9.140625" style="130" customWidth="1"/>
    <col min="2826" max="2826" width="2.85546875" style="130" customWidth="1"/>
    <col min="2827" max="2827" width="9.140625" style="130"/>
    <col min="2828" max="2828" width="10" style="130" customWidth="1"/>
    <col min="2829" max="3072" width="9.140625" style="130"/>
    <col min="3073" max="3073" width="65.42578125" style="130" bestFit="1" customWidth="1"/>
    <col min="3074" max="3075" width="9.140625" style="130"/>
    <col min="3076" max="3076" width="10" style="130" customWidth="1"/>
    <col min="3077" max="3080" width="9.140625" style="130"/>
    <col min="3081" max="3081" width="9.140625" style="130" customWidth="1"/>
    <col min="3082" max="3082" width="2.85546875" style="130" customWidth="1"/>
    <col min="3083" max="3083" width="9.140625" style="130"/>
    <col min="3084" max="3084" width="10" style="130" customWidth="1"/>
    <col min="3085" max="3328" width="9.140625" style="130"/>
    <col min="3329" max="3329" width="65.42578125" style="130" bestFit="1" customWidth="1"/>
    <col min="3330" max="3331" width="9.140625" style="130"/>
    <col min="3332" max="3332" width="10" style="130" customWidth="1"/>
    <col min="3333" max="3336" width="9.140625" style="130"/>
    <col min="3337" max="3337" width="9.140625" style="130" customWidth="1"/>
    <col min="3338" max="3338" width="2.85546875" style="130" customWidth="1"/>
    <col min="3339" max="3339" width="9.140625" style="130"/>
    <col min="3340" max="3340" width="10" style="130" customWidth="1"/>
    <col min="3341" max="3584" width="9.140625" style="130"/>
    <col min="3585" max="3585" width="65.42578125" style="130" bestFit="1" customWidth="1"/>
    <col min="3586" max="3587" width="9.140625" style="130"/>
    <col min="3588" max="3588" width="10" style="130" customWidth="1"/>
    <col min="3589" max="3592" width="9.140625" style="130"/>
    <col min="3593" max="3593" width="9.140625" style="130" customWidth="1"/>
    <col min="3594" max="3594" width="2.85546875" style="130" customWidth="1"/>
    <col min="3595" max="3595" width="9.140625" style="130"/>
    <col min="3596" max="3596" width="10" style="130" customWidth="1"/>
    <col min="3597" max="3840" width="9.140625" style="130"/>
    <col min="3841" max="3841" width="65.42578125" style="130" bestFit="1" customWidth="1"/>
    <col min="3842" max="3843" width="9.140625" style="130"/>
    <col min="3844" max="3844" width="10" style="130" customWidth="1"/>
    <col min="3845" max="3848" width="9.140625" style="130"/>
    <col min="3849" max="3849" width="9.140625" style="130" customWidth="1"/>
    <col min="3850" max="3850" width="2.85546875" style="130" customWidth="1"/>
    <col min="3851" max="3851" width="9.140625" style="130"/>
    <col min="3852" max="3852" width="10" style="130" customWidth="1"/>
    <col min="3853" max="4096" width="9.140625" style="130"/>
    <col min="4097" max="4097" width="65.42578125" style="130" bestFit="1" customWidth="1"/>
    <col min="4098" max="4099" width="9.140625" style="130"/>
    <col min="4100" max="4100" width="10" style="130" customWidth="1"/>
    <col min="4101" max="4104" width="9.140625" style="130"/>
    <col min="4105" max="4105" width="9.140625" style="130" customWidth="1"/>
    <col min="4106" max="4106" width="2.85546875" style="130" customWidth="1"/>
    <col min="4107" max="4107" width="9.140625" style="130"/>
    <col min="4108" max="4108" width="10" style="130" customWidth="1"/>
    <col min="4109" max="4352" width="9.140625" style="130"/>
    <col min="4353" max="4353" width="65.42578125" style="130" bestFit="1" customWidth="1"/>
    <col min="4354" max="4355" width="9.140625" style="130"/>
    <col min="4356" max="4356" width="10" style="130" customWidth="1"/>
    <col min="4357" max="4360" width="9.140625" style="130"/>
    <col min="4361" max="4361" width="9.140625" style="130" customWidth="1"/>
    <col min="4362" max="4362" width="2.85546875" style="130" customWidth="1"/>
    <col min="4363" max="4363" width="9.140625" style="130"/>
    <col min="4364" max="4364" width="10" style="130" customWidth="1"/>
    <col min="4365" max="4608" width="9.140625" style="130"/>
    <col min="4609" max="4609" width="65.42578125" style="130" bestFit="1" customWidth="1"/>
    <col min="4610" max="4611" width="9.140625" style="130"/>
    <col min="4612" max="4612" width="10" style="130" customWidth="1"/>
    <col min="4613" max="4616" width="9.140625" style="130"/>
    <col min="4617" max="4617" width="9.140625" style="130" customWidth="1"/>
    <col min="4618" max="4618" width="2.85546875" style="130" customWidth="1"/>
    <col min="4619" max="4619" width="9.140625" style="130"/>
    <col min="4620" max="4620" width="10" style="130" customWidth="1"/>
    <col min="4621" max="4864" width="9.140625" style="130"/>
    <col min="4865" max="4865" width="65.42578125" style="130" bestFit="1" customWidth="1"/>
    <col min="4866" max="4867" width="9.140625" style="130"/>
    <col min="4868" max="4868" width="10" style="130" customWidth="1"/>
    <col min="4869" max="4872" width="9.140625" style="130"/>
    <col min="4873" max="4873" width="9.140625" style="130" customWidth="1"/>
    <col min="4874" max="4874" width="2.85546875" style="130" customWidth="1"/>
    <col min="4875" max="4875" width="9.140625" style="130"/>
    <col min="4876" max="4876" width="10" style="130" customWidth="1"/>
    <col min="4877" max="5120" width="9.140625" style="130"/>
    <col min="5121" max="5121" width="65.42578125" style="130" bestFit="1" customWidth="1"/>
    <col min="5122" max="5123" width="9.140625" style="130"/>
    <col min="5124" max="5124" width="10" style="130" customWidth="1"/>
    <col min="5125" max="5128" width="9.140625" style="130"/>
    <col min="5129" max="5129" width="9.140625" style="130" customWidth="1"/>
    <col min="5130" max="5130" width="2.85546875" style="130" customWidth="1"/>
    <col min="5131" max="5131" width="9.140625" style="130"/>
    <col min="5132" max="5132" width="10" style="130" customWidth="1"/>
    <col min="5133" max="5376" width="9.140625" style="130"/>
    <col min="5377" max="5377" width="65.42578125" style="130" bestFit="1" customWidth="1"/>
    <col min="5378" max="5379" width="9.140625" style="130"/>
    <col min="5380" max="5380" width="10" style="130" customWidth="1"/>
    <col min="5381" max="5384" width="9.140625" style="130"/>
    <col min="5385" max="5385" width="9.140625" style="130" customWidth="1"/>
    <col min="5386" max="5386" width="2.85546875" style="130" customWidth="1"/>
    <col min="5387" max="5387" width="9.140625" style="130"/>
    <col min="5388" max="5388" width="10" style="130" customWidth="1"/>
    <col min="5389" max="5632" width="9.140625" style="130"/>
    <col min="5633" max="5633" width="65.42578125" style="130" bestFit="1" customWidth="1"/>
    <col min="5634" max="5635" width="9.140625" style="130"/>
    <col min="5636" max="5636" width="10" style="130" customWidth="1"/>
    <col min="5637" max="5640" width="9.140625" style="130"/>
    <col min="5641" max="5641" width="9.140625" style="130" customWidth="1"/>
    <col min="5642" max="5642" width="2.85546875" style="130" customWidth="1"/>
    <col min="5643" max="5643" width="9.140625" style="130"/>
    <col min="5644" max="5644" width="10" style="130" customWidth="1"/>
    <col min="5645" max="5888" width="9.140625" style="130"/>
    <col min="5889" max="5889" width="65.42578125" style="130" bestFit="1" customWidth="1"/>
    <col min="5890" max="5891" width="9.140625" style="130"/>
    <col min="5892" max="5892" width="10" style="130" customWidth="1"/>
    <col min="5893" max="5896" width="9.140625" style="130"/>
    <col min="5897" max="5897" width="9.140625" style="130" customWidth="1"/>
    <col min="5898" max="5898" width="2.85546875" style="130" customWidth="1"/>
    <col min="5899" max="5899" width="9.140625" style="130"/>
    <col min="5900" max="5900" width="10" style="130" customWidth="1"/>
    <col min="5901" max="6144" width="9.140625" style="130"/>
    <col min="6145" max="6145" width="65.42578125" style="130" bestFit="1" customWidth="1"/>
    <col min="6146" max="6147" width="9.140625" style="130"/>
    <col min="6148" max="6148" width="10" style="130" customWidth="1"/>
    <col min="6149" max="6152" width="9.140625" style="130"/>
    <col min="6153" max="6153" width="9.140625" style="130" customWidth="1"/>
    <col min="6154" max="6154" width="2.85546875" style="130" customWidth="1"/>
    <col min="6155" max="6155" width="9.140625" style="130"/>
    <col min="6156" max="6156" width="10" style="130" customWidth="1"/>
    <col min="6157" max="6400" width="9.140625" style="130"/>
    <col min="6401" max="6401" width="65.42578125" style="130" bestFit="1" customWidth="1"/>
    <col min="6402" max="6403" width="9.140625" style="130"/>
    <col min="6404" max="6404" width="10" style="130" customWidth="1"/>
    <col min="6405" max="6408" width="9.140625" style="130"/>
    <col min="6409" max="6409" width="9.140625" style="130" customWidth="1"/>
    <col min="6410" max="6410" width="2.85546875" style="130" customWidth="1"/>
    <col min="6411" max="6411" width="9.140625" style="130"/>
    <col min="6412" max="6412" width="10" style="130" customWidth="1"/>
    <col min="6413" max="6656" width="9.140625" style="130"/>
    <col min="6657" max="6657" width="65.42578125" style="130" bestFit="1" customWidth="1"/>
    <col min="6658" max="6659" width="9.140625" style="130"/>
    <col min="6660" max="6660" width="10" style="130" customWidth="1"/>
    <col min="6661" max="6664" width="9.140625" style="130"/>
    <col min="6665" max="6665" width="9.140625" style="130" customWidth="1"/>
    <col min="6666" max="6666" width="2.85546875" style="130" customWidth="1"/>
    <col min="6667" max="6667" width="9.140625" style="130"/>
    <col min="6668" max="6668" width="10" style="130" customWidth="1"/>
    <col min="6669" max="6912" width="9.140625" style="130"/>
    <col min="6913" max="6913" width="65.42578125" style="130" bestFit="1" customWidth="1"/>
    <col min="6914" max="6915" width="9.140625" style="130"/>
    <col min="6916" max="6916" width="10" style="130" customWidth="1"/>
    <col min="6917" max="6920" width="9.140625" style="130"/>
    <col min="6921" max="6921" width="9.140625" style="130" customWidth="1"/>
    <col min="6922" max="6922" width="2.85546875" style="130" customWidth="1"/>
    <col min="6923" max="6923" width="9.140625" style="130"/>
    <col min="6924" max="6924" width="10" style="130" customWidth="1"/>
    <col min="6925" max="7168" width="9.140625" style="130"/>
    <col min="7169" max="7169" width="65.42578125" style="130" bestFit="1" customWidth="1"/>
    <col min="7170" max="7171" width="9.140625" style="130"/>
    <col min="7172" max="7172" width="10" style="130" customWidth="1"/>
    <col min="7173" max="7176" width="9.140625" style="130"/>
    <col min="7177" max="7177" width="9.140625" style="130" customWidth="1"/>
    <col min="7178" max="7178" width="2.85546875" style="130" customWidth="1"/>
    <col min="7179" max="7179" width="9.140625" style="130"/>
    <col min="7180" max="7180" width="10" style="130" customWidth="1"/>
    <col min="7181" max="7424" width="9.140625" style="130"/>
    <col min="7425" max="7425" width="65.42578125" style="130" bestFit="1" customWidth="1"/>
    <col min="7426" max="7427" width="9.140625" style="130"/>
    <col min="7428" max="7428" width="10" style="130" customWidth="1"/>
    <col min="7429" max="7432" width="9.140625" style="130"/>
    <col min="7433" max="7433" width="9.140625" style="130" customWidth="1"/>
    <col min="7434" max="7434" width="2.85546875" style="130" customWidth="1"/>
    <col min="7435" max="7435" width="9.140625" style="130"/>
    <col min="7436" max="7436" width="10" style="130" customWidth="1"/>
    <col min="7437" max="7680" width="9.140625" style="130"/>
    <col min="7681" max="7681" width="65.42578125" style="130" bestFit="1" customWidth="1"/>
    <col min="7682" max="7683" width="9.140625" style="130"/>
    <col min="7684" max="7684" width="10" style="130" customWidth="1"/>
    <col min="7685" max="7688" width="9.140625" style="130"/>
    <col min="7689" max="7689" width="9.140625" style="130" customWidth="1"/>
    <col min="7690" max="7690" width="2.85546875" style="130" customWidth="1"/>
    <col min="7691" max="7691" width="9.140625" style="130"/>
    <col min="7692" max="7692" width="10" style="130" customWidth="1"/>
    <col min="7693" max="7936" width="9.140625" style="130"/>
    <col min="7937" max="7937" width="65.42578125" style="130" bestFit="1" customWidth="1"/>
    <col min="7938" max="7939" width="9.140625" style="130"/>
    <col min="7940" max="7940" width="10" style="130" customWidth="1"/>
    <col min="7941" max="7944" width="9.140625" style="130"/>
    <col min="7945" max="7945" width="9.140625" style="130" customWidth="1"/>
    <col min="7946" max="7946" width="2.85546875" style="130" customWidth="1"/>
    <col min="7947" max="7947" width="9.140625" style="130"/>
    <col min="7948" max="7948" width="10" style="130" customWidth="1"/>
    <col min="7949" max="8192" width="9.140625" style="130"/>
    <col min="8193" max="8193" width="65.42578125" style="130" bestFit="1" customWidth="1"/>
    <col min="8194" max="8195" width="9.140625" style="130"/>
    <col min="8196" max="8196" width="10" style="130" customWidth="1"/>
    <col min="8197" max="8200" width="9.140625" style="130"/>
    <col min="8201" max="8201" width="9.140625" style="130" customWidth="1"/>
    <col min="8202" max="8202" width="2.85546875" style="130" customWidth="1"/>
    <col min="8203" max="8203" width="9.140625" style="130"/>
    <col min="8204" max="8204" width="10" style="130" customWidth="1"/>
    <col min="8205" max="8448" width="9.140625" style="130"/>
    <col min="8449" max="8449" width="65.42578125" style="130" bestFit="1" customWidth="1"/>
    <col min="8450" max="8451" width="9.140625" style="130"/>
    <col min="8452" max="8452" width="10" style="130" customWidth="1"/>
    <col min="8453" max="8456" width="9.140625" style="130"/>
    <col min="8457" max="8457" width="9.140625" style="130" customWidth="1"/>
    <col min="8458" max="8458" width="2.85546875" style="130" customWidth="1"/>
    <col min="8459" max="8459" width="9.140625" style="130"/>
    <col min="8460" max="8460" width="10" style="130" customWidth="1"/>
    <col min="8461" max="8704" width="9.140625" style="130"/>
    <col min="8705" max="8705" width="65.42578125" style="130" bestFit="1" customWidth="1"/>
    <col min="8706" max="8707" width="9.140625" style="130"/>
    <col min="8708" max="8708" width="10" style="130" customWidth="1"/>
    <col min="8709" max="8712" width="9.140625" style="130"/>
    <col min="8713" max="8713" width="9.140625" style="130" customWidth="1"/>
    <col min="8714" max="8714" width="2.85546875" style="130" customWidth="1"/>
    <col min="8715" max="8715" width="9.140625" style="130"/>
    <col min="8716" max="8716" width="10" style="130" customWidth="1"/>
    <col min="8717" max="8960" width="9.140625" style="130"/>
    <col min="8961" max="8961" width="65.42578125" style="130" bestFit="1" customWidth="1"/>
    <col min="8962" max="8963" width="9.140625" style="130"/>
    <col min="8964" max="8964" width="10" style="130" customWidth="1"/>
    <col min="8965" max="8968" width="9.140625" style="130"/>
    <col min="8969" max="8969" width="9.140625" style="130" customWidth="1"/>
    <col min="8970" max="8970" width="2.85546875" style="130" customWidth="1"/>
    <col min="8971" max="8971" width="9.140625" style="130"/>
    <col min="8972" max="8972" width="10" style="130" customWidth="1"/>
    <col min="8973" max="9216" width="9.140625" style="130"/>
    <col min="9217" max="9217" width="65.42578125" style="130" bestFit="1" customWidth="1"/>
    <col min="9218" max="9219" width="9.140625" style="130"/>
    <col min="9220" max="9220" width="10" style="130" customWidth="1"/>
    <col min="9221" max="9224" width="9.140625" style="130"/>
    <col min="9225" max="9225" width="9.140625" style="130" customWidth="1"/>
    <col min="9226" max="9226" width="2.85546875" style="130" customWidth="1"/>
    <col min="9227" max="9227" width="9.140625" style="130"/>
    <col min="9228" max="9228" width="10" style="130" customWidth="1"/>
    <col min="9229" max="9472" width="9.140625" style="130"/>
    <col min="9473" max="9473" width="65.42578125" style="130" bestFit="1" customWidth="1"/>
    <col min="9474" max="9475" width="9.140625" style="130"/>
    <col min="9476" max="9476" width="10" style="130" customWidth="1"/>
    <col min="9477" max="9480" width="9.140625" style="130"/>
    <col min="9481" max="9481" width="9.140625" style="130" customWidth="1"/>
    <col min="9482" max="9482" width="2.85546875" style="130" customWidth="1"/>
    <col min="9483" max="9483" width="9.140625" style="130"/>
    <col min="9484" max="9484" width="10" style="130" customWidth="1"/>
    <col min="9485" max="9728" width="9.140625" style="130"/>
    <col min="9729" max="9729" width="65.42578125" style="130" bestFit="1" customWidth="1"/>
    <col min="9730" max="9731" width="9.140625" style="130"/>
    <col min="9732" max="9732" width="10" style="130" customWidth="1"/>
    <col min="9733" max="9736" width="9.140625" style="130"/>
    <col min="9737" max="9737" width="9.140625" style="130" customWidth="1"/>
    <col min="9738" max="9738" width="2.85546875" style="130" customWidth="1"/>
    <col min="9739" max="9739" width="9.140625" style="130"/>
    <col min="9740" max="9740" width="10" style="130" customWidth="1"/>
    <col min="9741" max="9984" width="9.140625" style="130"/>
    <col min="9985" max="9985" width="65.42578125" style="130" bestFit="1" customWidth="1"/>
    <col min="9986" max="9987" width="9.140625" style="130"/>
    <col min="9988" max="9988" width="10" style="130" customWidth="1"/>
    <col min="9989" max="9992" width="9.140625" style="130"/>
    <col min="9993" max="9993" width="9.140625" style="130" customWidth="1"/>
    <col min="9994" max="9994" width="2.85546875" style="130" customWidth="1"/>
    <col min="9995" max="9995" width="9.140625" style="130"/>
    <col min="9996" max="9996" width="10" style="130" customWidth="1"/>
    <col min="9997" max="10240" width="9.140625" style="130"/>
    <col min="10241" max="10241" width="65.42578125" style="130" bestFit="1" customWidth="1"/>
    <col min="10242" max="10243" width="9.140625" style="130"/>
    <col min="10244" max="10244" width="10" style="130" customWidth="1"/>
    <col min="10245" max="10248" width="9.140625" style="130"/>
    <col min="10249" max="10249" width="9.140625" style="130" customWidth="1"/>
    <col min="10250" max="10250" width="2.85546875" style="130" customWidth="1"/>
    <col min="10251" max="10251" width="9.140625" style="130"/>
    <col min="10252" max="10252" width="10" style="130" customWidth="1"/>
    <col min="10253" max="10496" width="9.140625" style="130"/>
    <col min="10497" max="10497" width="65.42578125" style="130" bestFit="1" customWidth="1"/>
    <col min="10498" max="10499" width="9.140625" style="130"/>
    <col min="10500" max="10500" width="10" style="130" customWidth="1"/>
    <col min="10501" max="10504" width="9.140625" style="130"/>
    <col min="10505" max="10505" width="9.140625" style="130" customWidth="1"/>
    <col min="10506" max="10506" width="2.85546875" style="130" customWidth="1"/>
    <col min="10507" max="10507" width="9.140625" style="130"/>
    <col min="10508" max="10508" width="10" style="130" customWidth="1"/>
    <col min="10509" max="10752" width="9.140625" style="130"/>
    <col min="10753" max="10753" width="65.42578125" style="130" bestFit="1" customWidth="1"/>
    <col min="10754" max="10755" width="9.140625" style="130"/>
    <col min="10756" max="10756" width="10" style="130" customWidth="1"/>
    <col min="10757" max="10760" width="9.140625" style="130"/>
    <col min="10761" max="10761" width="9.140625" style="130" customWidth="1"/>
    <col min="10762" max="10762" width="2.85546875" style="130" customWidth="1"/>
    <col min="10763" max="10763" width="9.140625" style="130"/>
    <col min="10764" max="10764" width="10" style="130" customWidth="1"/>
    <col min="10765" max="11008" width="9.140625" style="130"/>
    <col min="11009" max="11009" width="65.42578125" style="130" bestFit="1" customWidth="1"/>
    <col min="11010" max="11011" width="9.140625" style="130"/>
    <col min="11012" max="11012" width="10" style="130" customWidth="1"/>
    <col min="11013" max="11016" width="9.140625" style="130"/>
    <col min="11017" max="11017" width="9.140625" style="130" customWidth="1"/>
    <col min="11018" max="11018" width="2.85546875" style="130" customWidth="1"/>
    <col min="11019" max="11019" width="9.140625" style="130"/>
    <col min="11020" max="11020" width="10" style="130" customWidth="1"/>
    <col min="11021" max="11264" width="9.140625" style="130"/>
    <col min="11265" max="11265" width="65.42578125" style="130" bestFit="1" customWidth="1"/>
    <col min="11266" max="11267" width="9.140625" style="130"/>
    <col min="11268" max="11268" width="10" style="130" customWidth="1"/>
    <col min="11269" max="11272" width="9.140625" style="130"/>
    <col min="11273" max="11273" width="9.140625" style="130" customWidth="1"/>
    <col min="11274" max="11274" width="2.85546875" style="130" customWidth="1"/>
    <col min="11275" max="11275" width="9.140625" style="130"/>
    <col min="11276" max="11276" width="10" style="130" customWidth="1"/>
    <col min="11277" max="11520" width="9.140625" style="130"/>
    <col min="11521" max="11521" width="65.42578125" style="130" bestFit="1" customWidth="1"/>
    <col min="11522" max="11523" width="9.140625" style="130"/>
    <col min="11524" max="11524" width="10" style="130" customWidth="1"/>
    <col min="11525" max="11528" width="9.140625" style="130"/>
    <col min="11529" max="11529" width="9.140625" style="130" customWidth="1"/>
    <col min="11530" max="11530" width="2.85546875" style="130" customWidth="1"/>
    <col min="11531" max="11531" width="9.140625" style="130"/>
    <col min="11532" max="11532" width="10" style="130" customWidth="1"/>
    <col min="11533" max="11776" width="9.140625" style="130"/>
    <col min="11777" max="11777" width="65.42578125" style="130" bestFit="1" customWidth="1"/>
    <col min="11778" max="11779" width="9.140625" style="130"/>
    <col min="11780" max="11780" width="10" style="130" customWidth="1"/>
    <col min="11781" max="11784" width="9.140625" style="130"/>
    <col min="11785" max="11785" width="9.140625" style="130" customWidth="1"/>
    <col min="11786" max="11786" width="2.85546875" style="130" customWidth="1"/>
    <col min="11787" max="11787" width="9.140625" style="130"/>
    <col min="11788" max="11788" width="10" style="130" customWidth="1"/>
    <col min="11789" max="12032" width="9.140625" style="130"/>
    <col min="12033" max="12033" width="65.42578125" style="130" bestFit="1" customWidth="1"/>
    <col min="12034" max="12035" width="9.140625" style="130"/>
    <col min="12036" max="12036" width="10" style="130" customWidth="1"/>
    <col min="12037" max="12040" width="9.140625" style="130"/>
    <col min="12041" max="12041" width="9.140625" style="130" customWidth="1"/>
    <col min="12042" max="12042" width="2.85546875" style="130" customWidth="1"/>
    <col min="12043" max="12043" width="9.140625" style="130"/>
    <col min="12044" max="12044" width="10" style="130" customWidth="1"/>
    <col min="12045" max="12288" width="9.140625" style="130"/>
    <col min="12289" max="12289" width="65.42578125" style="130" bestFit="1" customWidth="1"/>
    <col min="12290" max="12291" width="9.140625" style="130"/>
    <col min="12292" max="12292" width="10" style="130" customWidth="1"/>
    <col min="12293" max="12296" width="9.140625" style="130"/>
    <col min="12297" max="12297" width="9.140625" style="130" customWidth="1"/>
    <col min="12298" max="12298" width="2.85546875" style="130" customWidth="1"/>
    <col min="12299" max="12299" width="9.140625" style="130"/>
    <col min="12300" max="12300" width="10" style="130" customWidth="1"/>
    <col min="12301" max="12544" width="9.140625" style="130"/>
    <col min="12545" max="12545" width="65.42578125" style="130" bestFit="1" customWidth="1"/>
    <col min="12546" max="12547" width="9.140625" style="130"/>
    <col min="12548" max="12548" width="10" style="130" customWidth="1"/>
    <col min="12549" max="12552" width="9.140625" style="130"/>
    <col min="12553" max="12553" width="9.140625" style="130" customWidth="1"/>
    <col min="12554" max="12554" width="2.85546875" style="130" customWidth="1"/>
    <col min="12555" max="12555" width="9.140625" style="130"/>
    <col min="12556" max="12556" width="10" style="130" customWidth="1"/>
    <col min="12557" max="12800" width="9.140625" style="130"/>
    <col min="12801" max="12801" width="65.42578125" style="130" bestFit="1" customWidth="1"/>
    <col min="12802" max="12803" width="9.140625" style="130"/>
    <col min="12804" max="12804" width="10" style="130" customWidth="1"/>
    <col min="12805" max="12808" width="9.140625" style="130"/>
    <col min="12809" max="12809" width="9.140625" style="130" customWidth="1"/>
    <col min="12810" max="12810" width="2.85546875" style="130" customWidth="1"/>
    <col min="12811" max="12811" width="9.140625" style="130"/>
    <col min="12812" max="12812" width="10" style="130" customWidth="1"/>
    <col min="12813" max="13056" width="9.140625" style="130"/>
    <col min="13057" max="13057" width="65.42578125" style="130" bestFit="1" customWidth="1"/>
    <col min="13058" max="13059" width="9.140625" style="130"/>
    <col min="13060" max="13060" width="10" style="130" customWidth="1"/>
    <col min="13061" max="13064" width="9.140625" style="130"/>
    <col min="13065" max="13065" width="9.140625" style="130" customWidth="1"/>
    <col min="13066" max="13066" width="2.85546875" style="130" customWidth="1"/>
    <col min="13067" max="13067" width="9.140625" style="130"/>
    <col min="13068" max="13068" width="10" style="130" customWidth="1"/>
    <col min="13069" max="13312" width="9.140625" style="130"/>
    <col min="13313" max="13313" width="65.42578125" style="130" bestFit="1" customWidth="1"/>
    <col min="13314" max="13315" width="9.140625" style="130"/>
    <col min="13316" max="13316" width="10" style="130" customWidth="1"/>
    <col min="13317" max="13320" width="9.140625" style="130"/>
    <col min="13321" max="13321" width="9.140625" style="130" customWidth="1"/>
    <col min="13322" max="13322" width="2.85546875" style="130" customWidth="1"/>
    <col min="13323" max="13323" width="9.140625" style="130"/>
    <col min="13324" max="13324" width="10" style="130" customWidth="1"/>
    <col min="13325" max="13568" width="9.140625" style="130"/>
    <col min="13569" max="13569" width="65.42578125" style="130" bestFit="1" customWidth="1"/>
    <col min="13570" max="13571" width="9.140625" style="130"/>
    <col min="13572" max="13572" width="10" style="130" customWidth="1"/>
    <col min="13573" max="13576" width="9.140625" style="130"/>
    <col min="13577" max="13577" width="9.140625" style="130" customWidth="1"/>
    <col min="13578" max="13578" width="2.85546875" style="130" customWidth="1"/>
    <col min="13579" max="13579" width="9.140625" style="130"/>
    <col min="13580" max="13580" width="10" style="130" customWidth="1"/>
    <col min="13581" max="13824" width="9.140625" style="130"/>
    <col min="13825" max="13825" width="65.42578125" style="130" bestFit="1" customWidth="1"/>
    <col min="13826" max="13827" width="9.140625" style="130"/>
    <col min="13828" max="13828" width="10" style="130" customWidth="1"/>
    <col min="13829" max="13832" width="9.140625" style="130"/>
    <col min="13833" max="13833" width="9.140625" style="130" customWidth="1"/>
    <col min="13834" max="13834" width="2.85546875" style="130" customWidth="1"/>
    <col min="13835" max="13835" width="9.140625" style="130"/>
    <col min="13836" max="13836" width="10" style="130" customWidth="1"/>
    <col min="13837" max="14080" width="9.140625" style="130"/>
    <col min="14081" max="14081" width="65.42578125" style="130" bestFit="1" customWidth="1"/>
    <col min="14082" max="14083" width="9.140625" style="130"/>
    <col min="14084" max="14084" width="10" style="130" customWidth="1"/>
    <col min="14085" max="14088" width="9.140625" style="130"/>
    <col min="14089" max="14089" width="9.140625" style="130" customWidth="1"/>
    <col min="14090" max="14090" width="2.85546875" style="130" customWidth="1"/>
    <col min="14091" max="14091" width="9.140625" style="130"/>
    <col min="14092" max="14092" width="10" style="130" customWidth="1"/>
    <col min="14093" max="14336" width="9.140625" style="130"/>
    <col min="14337" max="14337" width="65.42578125" style="130" bestFit="1" customWidth="1"/>
    <col min="14338" max="14339" width="9.140625" style="130"/>
    <col min="14340" max="14340" width="10" style="130" customWidth="1"/>
    <col min="14341" max="14344" width="9.140625" style="130"/>
    <col min="14345" max="14345" width="9.140625" style="130" customWidth="1"/>
    <col min="14346" max="14346" width="2.85546875" style="130" customWidth="1"/>
    <col min="14347" max="14347" width="9.140625" style="130"/>
    <col min="14348" max="14348" width="10" style="130" customWidth="1"/>
    <col min="14349" max="14592" width="9.140625" style="130"/>
    <col min="14593" max="14593" width="65.42578125" style="130" bestFit="1" customWidth="1"/>
    <col min="14594" max="14595" width="9.140625" style="130"/>
    <col min="14596" max="14596" width="10" style="130" customWidth="1"/>
    <col min="14597" max="14600" width="9.140625" style="130"/>
    <col min="14601" max="14601" width="9.140625" style="130" customWidth="1"/>
    <col min="14602" max="14602" width="2.85546875" style="130" customWidth="1"/>
    <col min="14603" max="14603" width="9.140625" style="130"/>
    <col min="14604" max="14604" width="10" style="130" customWidth="1"/>
    <col min="14605" max="14848" width="9.140625" style="130"/>
    <col min="14849" max="14849" width="65.42578125" style="130" bestFit="1" customWidth="1"/>
    <col min="14850" max="14851" width="9.140625" style="130"/>
    <col min="14852" max="14852" width="10" style="130" customWidth="1"/>
    <col min="14853" max="14856" width="9.140625" style="130"/>
    <col min="14857" max="14857" width="9.140625" style="130" customWidth="1"/>
    <col min="14858" max="14858" width="2.85546875" style="130" customWidth="1"/>
    <col min="14859" max="14859" width="9.140625" style="130"/>
    <col min="14860" max="14860" width="10" style="130" customWidth="1"/>
    <col min="14861" max="15104" width="9.140625" style="130"/>
    <col min="15105" max="15105" width="65.42578125" style="130" bestFit="1" customWidth="1"/>
    <col min="15106" max="15107" width="9.140625" style="130"/>
    <col min="15108" max="15108" width="10" style="130" customWidth="1"/>
    <col min="15109" max="15112" width="9.140625" style="130"/>
    <col min="15113" max="15113" width="9.140625" style="130" customWidth="1"/>
    <col min="15114" max="15114" width="2.85546875" style="130" customWidth="1"/>
    <col min="15115" max="15115" width="9.140625" style="130"/>
    <col min="15116" max="15116" width="10" style="130" customWidth="1"/>
    <col min="15117" max="15360" width="9.140625" style="130"/>
    <col min="15361" max="15361" width="65.42578125" style="130" bestFit="1" customWidth="1"/>
    <col min="15362" max="15363" width="9.140625" style="130"/>
    <col min="15364" max="15364" width="10" style="130" customWidth="1"/>
    <col min="15365" max="15368" width="9.140625" style="130"/>
    <col min="15369" max="15369" width="9.140625" style="130" customWidth="1"/>
    <col min="15370" max="15370" width="2.85546875" style="130" customWidth="1"/>
    <col min="15371" max="15371" width="9.140625" style="130"/>
    <col min="15372" max="15372" width="10" style="130" customWidth="1"/>
    <col min="15373" max="15616" width="9.140625" style="130"/>
    <col min="15617" max="15617" width="65.42578125" style="130" bestFit="1" customWidth="1"/>
    <col min="15618" max="15619" width="9.140625" style="130"/>
    <col min="15620" max="15620" width="10" style="130" customWidth="1"/>
    <col min="15621" max="15624" width="9.140625" style="130"/>
    <col min="15625" max="15625" width="9.140625" style="130" customWidth="1"/>
    <col min="15626" max="15626" width="2.85546875" style="130" customWidth="1"/>
    <col min="15627" max="15627" width="9.140625" style="130"/>
    <col min="15628" max="15628" width="10" style="130" customWidth="1"/>
    <col min="15629" max="15872" width="9.140625" style="130"/>
    <col min="15873" max="15873" width="65.42578125" style="130" bestFit="1" customWidth="1"/>
    <col min="15874" max="15875" width="9.140625" style="130"/>
    <col min="15876" max="15876" width="10" style="130" customWidth="1"/>
    <col min="15877" max="15880" width="9.140625" style="130"/>
    <col min="15881" max="15881" width="9.140625" style="130" customWidth="1"/>
    <col min="15882" max="15882" width="2.85546875" style="130" customWidth="1"/>
    <col min="15883" max="15883" width="9.140625" style="130"/>
    <col min="15884" max="15884" width="10" style="130" customWidth="1"/>
    <col min="15885" max="16128" width="9.140625" style="130"/>
    <col min="16129" max="16129" width="65.42578125" style="130" bestFit="1" customWidth="1"/>
    <col min="16130" max="16131" width="9.140625" style="130"/>
    <col min="16132" max="16132" width="10" style="130" customWidth="1"/>
    <col min="16133" max="16136" width="9.140625" style="130"/>
    <col min="16137" max="16137" width="9.140625" style="130" customWidth="1"/>
    <col min="16138" max="16138" width="2.85546875" style="130" customWidth="1"/>
    <col min="16139" max="16139" width="9.140625" style="130"/>
    <col min="16140" max="16140" width="10" style="130" customWidth="1"/>
    <col min="16141" max="16384" width="9.140625" style="130"/>
  </cols>
  <sheetData>
    <row r="1" spans="1:14" ht="17.25">
      <c r="A1" s="129" t="s">
        <v>45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>
      <c r="A2" s="131" t="s">
        <v>83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8">
      <c r="A3" s="132" t="s">
        <v>84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>
      <c r="A4" s="133"/>
      <c r="B4" s="133"/>
      <c r="C4" s="133"/>
      <c r="D4" s="133"/>
      <c r="E4" s="134"/>
    </row>
    <row r="5" spans="1:14" ht="15.75">
      <c r="A5" s="136" t="s">
        <v>133</v>
      </c>
      <c r="B5" s="137"/>
      <c r="C5" s="137"/>
      <c r="D5" s="137"/>
      <c r="E5" s="137"/>
      <c r="F5" s="137"/>
      <c r="G5" s="137"/>
      <c r="H5" s="137"/>
      <c r="I5" s="138"/>
      <c r="K5" s="139" t="s">
        <v>85</v>
      </c>
      <c r="L5" s="140"/>
      <c r="M5" s="140"/>
      <c r="N5" s="141"/>
    </row>
    <row r="7" spans="1:14" ht="60">
      <c r="A7" s="142" t="s">
        <v>13</v>
      </c>
      <c r="B7" s="143" t="s">
        <v>86</v>
      </c>
      <c r="C7" s="143" t="s">
        <v>87</v>
      </c>
      <c r="D7" s="143" t="s">
        <v>88</v>
      </c>
      <c r="E7" s="143" t="s">
        <v>89</v>
      </c>
      <c r="F7" s="143" t="s">
        <v>90</v>
      </c>
      <c r="G7" s="143" t="s">
        <v>91</v>
      </c>
      <c r="H7" s="142" t="s">
        <v>92</v>
      </c>
      <c r="I7" s="142" t="s">
        <v>93</v>
      </c>
      <c r="K7" s="143" t="s">
        <v>87</v>
      </c>
      <c r="L7" s="143" t="s">
        <v>88</v>
      </c>
      <c r="M7" s="142" t="s">
        <v>92</v>
      </c>
      <c r="N7" s="142" t="s">
        <v>93</v>
      </c>
    </row>
    <row r="8" spans="1:14">
      <c r="A8" s="144" t="s">
        <v>46</v>
      </c>
      <c r="B8" s="145">
        <v>13</v>
      </c>
      <c r="C8" s="146">
        <v>493</v>
      </c>
      <c r="D8" s="146">
        <v>1518</v>
      </c>
      <c r="E8" s="145">
        <v>38</v>
      </c>
      <c r="F8" s="145">
        <v>121</v>
      </c>
      <c r="G8" s="145">
        <v>0</v>
      </c>
      <c r="H8" s="145">
        <f t="shared" ref="H8:H50" si="0">SUM(B8:G8)</f>
        <v>2183</v>
      </c>
      <c r="I8" s="147">
        <f>H8/$H$51</f>
        <v>0.44797865791093783</v>
      </c>
      <c r="K8" s="146">
        <f t="shared" ref="K8:L23" si="1">C8</f>
        <v>493</v>
      </c>
      <c r="L8" s="146">
        <f t="shared" si="1"/>
        <v>1518</v>
      </c>
      <c r="M8" s="145">
        <f t="shared" ref="M8:M50" si="2">SUM(K8:L8)</f>
        <v>2011</v>
      </c>
      <c r="N8" s="147">
        <f>M8/$M$51</f>
        <v>0.44748553627058302</v>
      </c>
    </row>
    <row r="9" spans="1:14">
      <c r="A9" s="144" t="s">
        <v>47</v>
      </c>
      <c r="B9" s="145">
        <v>2</v>
      </c>
      <c r="C9" s="146">
        <v>225</v>
      </c>
      <c r="D9" s="146">
        <v>1474</v>
      </c>
      <c r="E9" s="145">
        <v>28</v>
      </c>
      <c r="F9" s="145">
        <v>90</v>
      </c>
      <c r="G9" s="145">
        <v>0</v>
      </c>
      <c r="H9" s="145">
        <f t="shared" si="0"/>
        <v>1819</v>
      </c>
      <c r="I9" s="147">
        <f>H9/$H$51</f>
        <v>0.37328134619331005</v>
      </c>
      <c r="K9" s="146">
        <f t="shared" si="1"/>
        <v>225</v>
      </c>
      <c r="L9" s="146">
        <f t="shared" si="1"/>
        <v>1474</v>
      </c>
      <c r="M9" s="145">
        <f t="shared" si="2"/>
        <v>1699</v>
      </c>
      <c r="N9" s="147">
        <f>M9/$M$51</f>
        <v>0.37805963506898088</v>
      </c>
    </row>
    <row r="10" spans="1:14">
      <c r="A10" s="144" t="s">
        <v>48</v>
      </c>
      <c r="B10" s="145">
        <v>1</v>
      </c>
      <c r="C10" s="146">
        <v>6</v>
      </c>
      <c r="D10" s="146">
        <v>134</v>
      </c>
      <c r="E10" s="145">
        <v>1</v>
      </c>
      <c r="F10" s="145">
        <v>7</v>
      </c>
      <c r="G10" s="145">
        <v>0</v>
      </c>
      <c r="H10" s="145">
        <f>SUM(B10:G10)</f>
        <v>149</v>
      </c>
      <c r="I10" s="147">
        <f>H10/$H$51</f>
        <v>3.05766468294685E-2</v>
      </c>
      <c r="K10" s="146">
        <f t="shared" si="1"/>
        <v>6</v>
      </c>
      <c r="L10" s="146">
        <f t="shared" si="1"/>
        <v>134</v>
      </c>
      <c r="M10" s="145">
        <f>SUM(K10:L10)</f>
        <v>140</v>
      </c>
      <c r="N10" s="147">
        <f>M10/$M$51</f>
        <v>3.1152647975077882E-2</v>
      </c>
    </row>
    <row r="11" spans="1:14">
      <c r="A11" s="144" t="s">
        <v>49</v>
      </c>
      <c r="B11" s="145">
        <v>1</v>
      </c>
      <c r="C11" s="146">
        <v>8</v>
      </c>
      <c r="D11" s="146">
        <v>76</v>
      </c>
      <c r="E11" s="145">
        <v>1</v>
      </c>
      <c r="F11" s="145">
        <v>13</v>
      </c>
      <c r="G11" s="145">
        <v>0</v>
      </c>
      <c r="H11" s="145">
        <f>SUM(B11:G11)</f>
        <v>99</v>
      </c>
      <c r="I11" s="147">
        <f>H11/$H$51</f>
        <v>2.0316027088036117E-2</v>
      </c>
      <c r="K11" s="146">
        <f t="shared" si="1"/>
        <v>8</v>
      </c>
      <c r="L11" s="146">
        <f t="shared" si="1"/>
        <v>76</v>
      </c>
      <c r="M11" s="145">
        <f t="shared" si="2"/>
        <v>84</v>
      </c>
      <c r="N11" s="147">
        <f>M11/$M$51</f>
        <v>1.8691588785046728E-2</v>
      </c>
    </row>
    <row r="12" spans="1:14">
      <c r="A12" s="144" t="s">
        <v>50</v>
      </c>
      <c r="B12" s="145" t="s">
        <v>94</v>
      </c>
      <c r="C12" s="146">
        <v>5</v>
      </c>
      <c r="D12" s="146">
        <v>90</v>
      </c>
      <c r="E12" s="145" t="s">
        <v>94</v>
      </c>
      <c r="F12" s="145">
        <v>3</v>
      </c>
      <c r="G12" s="145">
        <v>0</v>
      </c>
      <c r="H12" s="145">
        <f>SUM(B12:G12)</f>
        <v>98</v>
      </c>
      <c r="I12" s="147">
        <f>H12/$H$51</f>
        <v>2.0110814693207468E-2</v>
      </c>
      <c r="K12" s="146">
        <f t="shared" si="1"/>
        <v>5</v>
      </c>
      <c r="L12" s="146">
        <f t="shared" si="1"/>
        <v>90</v>
      </c>
      <c r="M12" s="145">
        <f t="shared" si="2"/>
        <v>95</v>
      </c>
      <c r="N12" s="147">
        <f>M12/$M$51</f>
        <v>2.1139296840231421E-2</v>
      </c>
    </row>
    <row r="13" spans="1:14">
      <c r="A13" s="144" t="s">
        <v>51</v>
      </c>
      <c r="B13" s="145" t="s">
        <v>94</v>
      </c>
      <c r="C13" s="146">
        <v>2</v>
      </c>
      <c r="D13" s="146">
        <v>52</v>
      </c>
      <c r="E13" s="145">
        <v>2</v>
      </c>
      <c r="F13" s="145">
        <v>7</v>
      </c>
      <c r="G13" s="145">
        <v>0</v>
      </c>
      <c r="H13" s="145">
        <f>SUM(B13:G13)</f>
        <v>63</v>
      </c>
      <c r="I13" s="147">
        <f>H13/$H$51</f>
        <v>1.2928380874204802E-2</v>
      </c>
      <c r="K13" s="146">
        <f t="shared" si="1"/>
        <v>2</v>
      </c>
      <c r="L13" s="146">
        <f t="shared" si="1"/>
        <v>52</v>
      </c>
      <c r="M13" s="145">
        <f t="shared" si="2"/>
        <v>54</v>
      </c>
      <c r="N13" s="147">
        <f>M13/$M$51</f>
        <v>1.2016021361815754E-2</v>
      </c>
    </row>
    <row r="14" spans="1:14">
      <c r="A14" s="144" t="s">
        <v>52</v>
      </c>
      <c r="B14" s="145" t="s">
        <v>94</v>
      </c>
      <c r="C14" s="146">
        <v>2</v>
      </c>
      <c r="D14" s="146">
        <v>52</v>
      </c>
      <c r="E14" s="145" t="s">
        <v>94</v>
      </c>
      <c r="F14" s="145" t="s">
        <v>94</v>
      </c>
      <c r="G14" s="145">
        <v>0</v>
      </c>
      <c r="H14" s="145">
        <f>SUM(B14:G14)</f>
        <v>54</v>
      </c>
      <c r="I14" s="147">
        <f>H14/$H$51</f>
        <v>1.1081469320746972E-2</v>
      </c>
      <c r="K14" s="146">
        <f>C14</f>
        <v>2</v>
      </c>
      <c r="L14" s="146">
        <f>D14</f>
        <v>52</v>
      </c>
      <c r="M14" s="145">
        <f>SUM(K14:L14)</f>
        <v>54</v>
      </c>
      <c r="N14" s="147">
        <f>M14/$M$51</f>
        <v>1.2016021361815754E-2</v>
      </c>
    </row>
    <row r="15" spans="1:14">
      <c r="A15" s="144" t="s">
        <v>53</v>
      </c>
      <c r="B15" s="145" t="s">
        <v>94</v>
      </c>
      <c r="C15" s="146">
        <v>4</v>
      </c>
      <c r="D15" s="146">
        <v>44</v>
      </c>
      <c r="E15" s="145">
        <v>1</v>
      </c>
      <c r="F15" s="145">
        <v>1</v>
      </c>
      <c r="G15" s="145">
        <v>0</v>
      </c>
      <c r="H15" s="145">
        <f t="shared" si="0"/>
        <v>50</v>
      </c>
      <c r="I15" s="147">
        <f>H15/$H$51</f>
        <v>1.0260619741432383E-2</v>
      </c>
      <c r="K15" s="146">
        <f t="shared" si="1"/>
        <v>4</v>
      </c>
      <c r="L15" s="146">
        <f t="shared" si="1"/>
        <v>44</v>
      </c>
      <c r="M15" s="145">
        <f t="shared" si="2"/>
        <v>48</v>
      </c>
      <c r="N15" s="147">
        <f>M15/$M$51</f>
        <v>1.0680907877169559E-2</v>
      </c>
    </row>
    <row r="16" spans="1:14">
      <c r="A16" s="144" t="s">
        <v>60</v>
      </c>
      <c r="B16" s="145" t="s">
        <v>94</v>
      </c>
      <c r="C16" s="146">
        <v>4</v>
      </c>
      <c r="D16" s="146">
        <v>30</v>
      </c>
      <c r="E16" s="145">
        <v>1</v>
      </c>
      <c r="F16" s="145">
        <v>4</v>
      </c>
      <c r="G16" s="145">
        <v>0</v>
      </c>
      <c r="H16" s="145">
        <f>SUM(B16:G16)</f>
        <v>39</v>
      </c>
      <c r="I16" s="147">
        <f>H16/$H$51</f>
        <v>8.0032833983172576E-3</v>
      </c>
      <c r="K16" s="146">
        <f>C16</f>
        <v>4</v>
      </c>
      <c r="L16" s="146">
        <f>D16</f>
        <v>30</v>
      </c>
      <c r="M16" s="145">
        <f t="shared" si="2"/>
        <v>34</v>
      </c>
      <c r="N16" s="147">
        <f>M16/$M$51</f>
        <v>7.5656430796617715E-3</v>
      </c>
    </row>
    <row r="17" spans="1:14">
      <c r="A17" s="144" t="s">
        <v>79</v>
      </c>
      <c r="B17" s="145">
        <v>2</v>
      </c>
      <c r="C17" s="146">
        <v>3</v>
      </c>
      <c r="D17" s="146">
        <v>29</v>
      </c>
      <c r="E17" s="145" t="s">
        <v>94</v>
      </c>
      <c r="F17" s="145">
        <v>1</v>
      </c>
      <c r="G17" s="145">
        <v>0</v>
      </c>
      <c r="H17" s="145">
        <f t="shared" si="0"/>
        <v>35</v>
      </c>
      <c r="I17" s="147">
        <f>H17/$H$51</f>
        <v>7.182433819002668E-3</v>
      </c>
      <c r="K17" s="146">
        <f t="shared" si="1"/>
        <v>3</v>
      </c>
      <c r="L17" s="146">
        <f t="shared" si="1"/>
        <v>29</v>
      </c>
      <c r="M17" s="145">
        <f t="shared" si="2"/>
        <v>32</v>
      </c>
      <c r="N17" s="147">
        <f>M17/$M$51</f>
        <v>7.1206052514463727E-3</v>
      </c>
    </row>
    <row r="18" spans="1:14">
      <c r="A18" s="144" t="s">
        <v>96</v>
      </c>
      <c r="B18" s="145" t="s">
        <v>94</v>
      </c>
      <c r="C18" s="146">
        <v>6</v>
      </c>
      <c r="D18" s="146">
        <v>27</v>
      </c>
      <c r="E18" s="145" t="s">
        <v>94</v>
      </c>
      <c r="F18" s="145">
        <v>2</v>
      </c>
      <c r="G18" s="145">
        <v>0</v>
      </c>
      <c r="H18" s="145">
        <f>SUM(B18:G18)</f>
        <v>35</v>
      </c>
      <c r="I18" s="147">
        <f>H18/$H$51</f>
        <v>7.182433819002668E-3</v>
      </c>
      <c r="K18" s="146">
        <f>C18</f>
        <v>6</v>
      </c>
      <c r="L18" s="146">
        <f>D18</f>
        <v>27</v>
      </c>
      <c r="M18" s="145">
        <f>SUM(K18:L18)</f>
        <v>33</v>
      </c>
      <c r="N18" s="147">
        <f>M18/$M$51</f>
        <v>7.3431241655540717E-3</v>
      </c>
    </row>
    <row r="19" spans="1:14">
      <c r="A19" s="144" t="s">
        <v>95</v>
      </c>
      <c r="B19" s="145" t="s">
        <v>94</v>
      </c>
      <c r="C19" s="146">
        <v>1</v>
      </c>
      <c r="D19" s="146">
        <v>24</v>
      </c>
      <c r="E19" s="145">
        <v>2</v>
      </c>
      <c r="F19" s="145">
        <v>5</v>
      </c>
      <c r="G19" s="145">
        <v>0</v>
      </c>
      <c r="H19" s="145">
        <f>SUM(B19:G19)</f>
        <v>32</v>
      </c>
      <c r="I19" s="147">
        <f>H19/$H$51</f>
        <v>6.5667966345167245E-3</v>
      </c>
      <c r="K19" s="146">
        <f t="shared" si="1"/>
        <v>1</v>
      </c>
      <c r="L19" s="146">
        <f t="shared" si="1"/>
        <v>24</v>
      </c>
      <c r="M19" s="145">
        <f t="shared" si="2"/>
        <v>25</v>
      </c>
      <c r="N19" s="147">
        <f>M19/$M$51</f>
        <v>5.5629728526924785E-3</v>
      </c>
    </row>
    <row r="20" spans="1:14">
      <c r="A20" s="144" t="s">
        <v>97</v>
      </c>
      <c r="B20" s="145" t="s">
        <v>94</v>
      </c>
      <c r="C20" s="146">
        <v>1</v>
      </c>
      <c r="D20" s="146">
        <v>27</v>
      </c>
      <c r="E20" s="145" t="s">
        <v>94</v>
      </c>
      <c r="F20" s="145">
        <v>1</v>
      </c>
      <c r="G20" s="145">
        <v>0</v>
      </c>
      <c r="H20" s="145">
        <f t="shared" si="0"/>
        <v>29</v>
      </c>
      <c r="I20" s="147">
        <f>H20/$H$51</f>
        <v>5.9511594500307819E-3</v>
      </c>
      <c r="K20" s="146">
        <f t="shared" si="1"/>
        <v>1</v>
      </c>
      <c r="L20" s="146">
        <f t="shared" si="1"/>
        <v>27</v>
      </c>
      <c r="M20" s="145">
        <f t="shared" si="2"/>
        <v>28</v>
      </c>
      <c r="N20" s="147">
        <f>M20/$M$51</f>
        <v>6.2305295950155761E-3</v>
      </c>
    </row>
    <row r="21" spans="1:14">
      <c r="A21" s="144" t="s">
        <v>98</v>
      </c>
      <c r="B21" s="145" t="s">
        <v>94</v>
      </c>
      <c r="C21" s="146">
        <v>2</v>
      </c>
      <c r="D21" s="146">
        <v>19</v>
      </c>
      <c r="E21" s="145" t="s">
        <v>94</v>
      </c>
      <c r="F21" s="145">
        <v>4</v>
      </c>
      <c r="G21" s="145">
        <v>0</v>
      </c>
      <c r="H21" s="145">
        <f t="shared" si="0"/>
        <v>25</v>
      </c>
      <c r="I21" s="147">
        <f>H21/$H$51</f>
        <v>5.1303098707161914E-3</v>
      </c>
      <c r="K21" s="146">
        <f t="shared" si="1"/>
        <v>2</v>
      </c>
      <c r="L21" s="146">
        <f t="shared" si="1"/>
        <v>19</v>
      </c>
      <c r="M21" s="145">
        <f t="shared" si="2"/>
        <v>21</v>
      </c>
      <c r="N21" s="147">
        <f>M21/$M$51</f>
        <v>4.6728971962616819E-3</v>
      </c>
    </row>
    <row r="22" spans="1:14">
      <c r="A22" s="144" t="s">
        <v>100</v>
      </c>
      <c r="B22" s="145" t="s">
        <v>94</v>
      </c>
      <c r="C22" s="146">
        <v>2</v>
      </c>
      <c r="D22" s="146">
        <v>17</v>
      </c>
      <c r="E22" s="145" t="s">
        <v>94</v>
      </c>
      <c r="F22" s="145" t="s">
        <v>94</v>
      </c>
      <c r="G22" s="145">
        <v>0</v>
      </c>
      <c r="H22" s="145">
        <f>SUM(B22:G22)</f>
        <v>19</v>
      </c>
      <c r="I22" s="147">
        <f>H22/$H$51</f>
        <v>3.8990355017443053E-3</v>
      </c>
      <c r="K22" s="146">
        <f t="shared" si="1"/>
        <v>2</v>
      </c>
      <c r="L22" s="146">
        <f t="shared" si="1"/>
        <v>17</v>
      </c>
      <c r="M22" s="145">
        <f t="shared" si="2"/>
        <v>19</v>
      </c>
      <c r="N22" s="147">
        <f>M22/$M$51</f>
        <v>4.227859368046284E-3</v>
      </c>
    </row>
    <row r="23" spans="1:14">
      <c r="A23" s="144" t="s">
        <v>99</v>
      </c>
      <c r="B23" s="145" t="s">
        <v>94</v>
      </c>
      <c r="C23" s="146">
        <v>1</v>
      </c>
      <c r="D23" s="146">
        <v>15</v>
      </c>
      <c r="E23" s="145" t="s">
        <v>94</v>
      </c>
      <c r="F23" s="145">
        <v>1</v>
      </c>
      <c r="G23" s="145">
        <v>0</v>
      </c>
      <c r="H23" s="145">
        <f t="shared" si="0"/>
        <v>17</v>
      </c>
      <c r="I23" s="147">
        <f>H23/$H$51</f>
        <v>3.4886107120870101E-3</v>
      </c>
      <c r="K23" s="146">
        <f t="shared" si="1"/>
        <v>1</v>
      </c>
      <c r="L23" s="146">
        <f t="shared" si="1"/>
        <v>15</v>
      </c>
      <c r="M23" s="145">
        <f t="shared" si="2"/>
        <v>16</v>
      </c>
      <c r="N23" s="147">
        <f>M23/$M$51</f>
        <v>3.5603026257231864E-3</v>
      </c>
    </row>
    <row r="24" spans="1:14">
      <c r="A24" s="144" t="s">
        <v>101</v>
      </c>
      <c r="B24" s="145" t="s">
        <v>94</v>
      </c>
      <c r="C24" s="146" t="s">
        <v>94</v>
      </c>
      <c r="D24" s="146">
        <v>14</v>
      </c>
      <c r="E24" s="145" t="s">
        <v>94</v>
      </c>
      <c r="F24" s="145">
        <v>1</v>
      </c>
      <c r="G24" s="145">
        <v>0</v>
      </c>
      <c r="H24" s="145">
        <f t="shared" si="0"/>
        <v>15</v>
      </c>
      <c r="I24" s="147">
        <f>H24/$H$51</f>
        <v>3.0781859224297149E-3</v>
      </c>
      <c r="K24" s="146" t="str">
        <f>C24</f>
        <v>-</v>
      </c>
      <c r="L24" s="146">
        <f>D24</f>
        <v>14</v>
      </c>
      <c r="M24" s="145">
        <f>SUM(K24:L24)</f>
        <v>14</v>
      </c>
      <c r="N24" s="147">
        <f>M24/$M$51</f>
        <v>3.1152647975077881E-3</v>
      </c>
    </row>
    <row r="25" spans="1:14">
      <c r="A25" s="144" t="s">
        <v>102</v>
      </c>
      <c r="B25" s="145" t="s">
        <v>94</v>
      </c>
      <c r="C25" s="146">
        <v>6</v>
      </c>
      <c r="D25" s="146">
        <v>5</v>
      </c>
      <c r="E25" s="145" t="s">
        <v>94</v>
      </c>
      <c r="F25" s="145">
        <v>3</v>
      </c>
      <c r="G25" s="145">
        <v>0</v>
      </c>
      <c r="H25" s="145">
        <f t="shared" si="0"/>
        <v>14</v>
      </c>
      <c r="I25" s="147">
        <f>H25/$H$51</f>
        <v>2.872973527601067E-3</v>
      </c>
      <c r="K25" s="146">
        <f>C25</f>
        <v>6</v>
      </c>
      <c r="L25" s="146">
        <f>D25</f>
        <v>5</v>
      </c>
      <c r="M25" s="145">
        <f>SUM(K25:L25)</f>
        <v>11</v>
      </c>
      <c r="N25" s="147">
        <f>M25/$M$51</f>
        <v>2.4477080551846908E-3</v>
      </c>
    </row>
    <row r="26" spans="1:14">
      <c r="A26" s="144" t="s">
        <v>103</v>
      </c>
      <c r="B26" s="145" t="s">
        <v>94</v>
      </c>
      <c r="C26" s="146" t="s">
        <v>94</v>
      </c>
      <c r="D26" s="146">
        <v>5</v>
      </c>
      <c r="E26" s="145">
        <v>6</v>
      </c>
      <c r="F26" s="145">
        <v>2</v>
      </c>
      <c r="G26" s="145">
        <v>0</v>
      </c>
      <c r="H26" s="145">
        <f t="shared" si="0"/>
        <v>13</v>
      </c>
      <c r="I26" s="147">
        <f>H26/$H$51</f>
        <v>2.6677611327724196E-3</v>
      </c>
      <c r="K26" s="146" t="str">
        <f t="shared" ref="K26:L44" si="3">C26</f>
        <v>-</v>
      </c>
      <c r="L26" s="146">
        <f t="shared" si="3"/>
        <v>5</v>
      </c>
      <c r="M26" s="145">
        <f t="shared" si="2"/>
        <v>5</v>
      </c>
      <c r="N26" s="147">
        <f>M26/$M$51</f>
        <v>1.1125945705384957E-3</v>
      </c>
    </row>
    <row r="27" spans="1:14">
      <c r="A27" s="144" t="s">
        <v>104</v>
      </c>
      <c r="B27" s="145" t="s">
        <v>94</v>
      </c>
      <c r="C27" s="146">
        <v>1</v>
      </c>
      <c r="D27" s="146">
        <v>8</v>
      </c>
      <c r="E27" s="145" t="s">
        <v>94</v>
      </c>
      <c r="F27" s="145">
        <v>1</v>
      </c>
      <c r="G27" s="145">
        <v>0</v>
      </c>
      <c r="H27" s="145">
        <f t="shared" si="0"/>
        <v>10</v>
      </c>
      <c r="I27" s="147">
        <f>H27/$H$51</f>
        <v>2.0521239482864766E-3</v>
      </c>
      <c r="K27" s="146">
        <f t="shared" si="3"/>
        <v>1</v>
      </c>
      <c r="L27" s="146">
        <f t="shared" si="3"/>
        <v>8</v>
      </c>
      <c r="M27" s="145">
        <f t="shared" si="2"/>
        <v>9</v>
      </c>
      <c r="N27" s="147">
        <f>M27/$M$51</f>
        <v>2.0026702269692926E-3</v>
      </c>
    </row>
    <row r="28" spans="1:14">
      <c r="A28" s="144" t="s">
        <v>105</v>
      </c>
      <c r="B28" s="145">
        <v>1</v>
      </c>
      <c r="C28" s="146" t="s">
        <v>94</v>
      </c>
      <c r="D28" s="146">
        <v>9</v>
      </c>
      <c r="E28" s="145" t="s">
        <v>94</v>
      </c>
      <c r="F28" s="145" t="s">
        <v>94</v>
      </c>
      <c r="G28" s="145">
        <v>0</v>
      </c>
      <c r="H28" s="145">
        <f t="shared" si="0"/>
        <v>10</v>
      </c>
      <c r="I28" s="147">
        <f>H28/$H$51</f>
        <v>2.0521239482864766E-3</v>
      </c>
      <c r="K28" s="146" t="str">
        <f t="shared" si="3"/>
        <v>-</v>
      </c>
      <c r="L28" s="146">
        <f t="shared" si="3"/>
        <v>9</v>
      </c>
      <c r="M28" s="145">
        <f t="shared" si="2"/>
        <v>9</v>
      </c>
      <c r="N28" s="147">
        <f>M28/$M$51</f>
        <v>2.0026702269692926E-3</v>
      </c>
    </row>
    <row r="29" spans="1:14">
      <c r="A29" s="144" t="s">
        <v>106</v>
      </c>
      <c r="B29" s="145" t="s">
        <v>94</v>
      </c>
      <c r="C29" s="146" t="s">
        <v>94</v>
      </c>
      <c r="D29" s="146">
        <v>7</v>
      </c>
      <c r="E29" s="145" t="s">
        <v>94</v>
      </c>
      <c r="F29" s="145">
        <v>1</v>
      </c>
      <c r="G29" s="145">
        <v>0</v>
      </c>
      <c r="H29" s="145">
        <f>SUM(B29:G29)</f>
        <v>8</v>
      </c>
      <c r="I29" s="147">
        <f>H29/$H$51</f>
        <v>1.6416991586291811E-3</v>
      </c>
      <c r="K29" s="146" t="str">
        <f>C29</f>
        <v>-</v>
      </c>
      <c r="L29" s="146">
        <f>D29</f>
        <v>7</v>
      </c>
      <c r="M29" s="145">
        <f>SUM(K29:L29)</f>
        <v>7</v>
      </c>
      <c r="N29" s="147">
        <f>M29/$M$51</f>
        <v>1.557632398753894E-3</v>
      </c>
    </row>
    <row r="30" spans="1:14">
      <c r="A30" s="144" t="s">
        <v>117</v>
      </c>
      <c r="B30" s="145">
        <v>5</v>
      </c>
      <c r="C30" s="146">
        <v>1</v>
      </c>
      <c r="D30" s="146">
        <v>1</v>
      </c>
      <c r="E30" s="145" t="s">
        <v>94</v>
      </c>
      <c r="F30" s="145" t="s">
        <v>94</v>
      </c>
      <c r="G30" s="145">
        <v>0</v>
      </c>
      <c r="H30" s="145">
        <f t="shared" si="0"/>
        <v>7</v>
      </c>
      <c r="I30" s="147">
        <f>H30/$H$51</f>
        <v>1.4364867638005335E-3</v>
      </c>
      <c r="K30" s="146">
        <f t="shared" si="3"/>
        <v>1</v>
      </c>
      <c r="L30" s="146">
        <f t="shared" si="3"/>
        <v>1</v>
      </c>
      <c r="M30" s="145">
        <f t="shared" si="2"/>
        <v>2</v>
      </c>
      <c r="N30" s="147">
        <f>M30/$M$51</f>
        <v>4.450378282153983E-4</v>
      </c>
    </row>
    <row r="31" spans="1:14">
      <c r="A31" s="144" t="s">
        <v>108</v>
      </c>
      <c r="B31" s="145" t="s">
        <v>94</v>
      </c>
      <c r="C31" s="146" t="s">
        <v>94</v>
      </c>
      <c r="D31" s="146">
        <v>6</v>
      </c>
      <c r="E31" s="145" t="s">
        <v>94</v>
      </c>
      <c r="F31" s="145" t="s">
        <v>94</v>
      </c>
      <c r="G31" s="145">
        <v>0</v>
      </c>
      <c r="H31" s="145">
        <f t="shared" si="0"/>
        <v>6</v>
      </c>
      <c r="I31" s="147">
        <f>H31/$H$51</f>
        <v>1.2312743689718859E-3</v>
      </c>
      <c r="K31" s="146" t="str">
        <f t="shared" si="3"/>
        <v>-</v>
      </c>
      <c r="L31" s="146">
        <f t="shared" si="3"/>
        <v>6</v>
      </c>
      <c r="M31" s="145">
        <f t="shared" si="2"/>
        <v>6</v>
      </c>
      <c r="N31" s="147">
        <f>M31/$M$51</f>
        <v>1.3351134846461949E-3</v>
      </c>
    </row>
    <row r="32" spans="1:14">
      <c r="A32" s="144" t="s">
        <v>109</v>
      </c>
      <c r="B32" s="145" t="s">
        <v>94</v>
      </c>
      <c r="C32" s="146" t="s">
        <v>94</v>
      </c>
      <c r="D32" s="146">
        <v>3</v>
      </c>
      <c r="E32" s="145">
        <v>1</v>
      </c>
      <c r="F32" s="145">
        <v>1</v>
      </c>
      <c r="G32" s="145">
        <v>0</v>
      </c>
      <c r="H32" s="145">
        <f t="shared" si="0"/>
        <v>5</v>
      </c>
      <c r="I32" s="147">
        <f>H32/$H$51</f>
        <v>1.0260619741432383E-3</v>
      </c>
      <c r="K32" s="146" t="str">
        <f t="shared" si="3"/>
        <v>-</v>
      </c>
      <c r="L32" s="146">
        <f t="shared" si="3"/>
        <v>3</v>
      </c>
      <c r="M32" s="145">
        <f t="shared" si="2"/>
        <v>3</v>
      </c>
      <c r="N32" s="147">
        <f>M32/$M$51</f>
        <v>6.6755674232309744E-4</v>
      </c>
    </row>
    <row r="33" spans="1:14">
      <c r="A33" s="144" t="s">
        <v>113</v>
      </c>
      <c r="B33" s="145" t="s">
        <v>94</v>
      </c>
      <c r="C33" s="146" t="s">
        <v>94</v>
      </c>
      <c r="D33" s="146">
        <v>4</v>
      </c>
      <c r="E33" s="145" t="s">
        <v>94</v>
      </c>
      <c r="F33" s="145" t="s">
        <v>94</v>
      </c>
      <c r="G33" s="145">
        <v>0</v>
      </c>
      <c r="H33" s="145">
        <f>SUM(B33:G33)</f>
        <v>4</v>
      </c>
      <c r="I33" s="147">
        <f>H33/$H$51</f>
        <v>8.2084957931459056E-4</v>
      </c>
      <c r="K33" s="146" t="str">
        <f>C33</f>
        <v>-</v>
      </c>
      <c r="L33" s="146">
        <f>D33</f>
        <v>4</v>
      </c>
      <c r="M33" s="145">
        <f>SUM(K33:L33)</f>
        <v>4</v>
      </c>
      <c r="N33" s="147">
        <f>M33/$M$51</f>
        <v>8.9007565643079659E-4</v>
      </c>
    </row>
    <row r="34" spans="1:14">
      <c r="A34" s="144" t="s">
        <v>107</v>
      </c>
      <c r="B34" s="145" t="s">
        <v>94</v>
      </c>
      <c r="C34" s="146">
        <v>1</v>
      </c>
      <c r="D34" s="146">
        <v>3</v>
      </c>
      <c r="E34" s="145" t="s">
        <v>94</v>
      </c>
      <c r="F34" s="145" t="s">
        <v>94</v>
      </c>
      <c r="G34" s="145">
        <v>0</v>
      </c>
      <c r="H34" s="145">
        <f>SUM(B34:G34)</f>
        <v>4</v>
      </c>
      <c r="I34" s="147">
        <f>H34/$H$51</f>
        <v>8.2084957931459056E-4</v>
      </c>
      <c r="K34" s="146">
        <f>C34</f>
        <v>1</v>
      </c>
      <c r="L34" s="146">
        <f>D34</f>
        <v>3</v>
      </c>
      <c r="M34" s="145">
        <f>SUM(K34:L34)</f>
        <v>4</v>
      </c>
      <c r="N34" s="147">
        <f>M34/$M$51</f>
        <v>8.9007565643079659E-4</v>
      </c>
    </row>
    <row r="35" spans="1:14">
      <c r="A35" s="144" t="s">
        <v>112</v>
      </c>
      <c r="B35" s="145" t="s">
        <v>94</v>
      </c>
      <c r="C35" s="146" t="s">
        <v>94</v>
      </c>
      <c r="D35" s="146">
        <v>3</v>
      </c>
      <c r="E35" s="145" t="s">
        <v>94</v>
      </c>
      <c r="F35" s="145">
        <v>1</v>
      </c>
      <c r="G35" s="145">
        <v>0</v>
      </c>
      <c r="H35" s="145">
        <f t="shared" si="0"/>
        <v>4</v>
      </c>
      <c r="I35" s="147">
        <f>H35/$H$51</f>
        <v>8.2084957931459056E-4</v>
      </c>
      <c r="K35" s="146" t="str">
        <f t="shared" si="3"/>
        <v>-</v>
      </c>
      <c r="L35" s="146">
        <f t="shared" si="3"/>
        <v>3</v>
      </c>
      <c r="M35" s="145">
        <f t="shared" si="2"/>
        <v>3</v>
      </c>
      <c r="N35" s="147">
        <f>M35/$M$51</f>
        <v>6.6755674232309744E-4</v>
      </c>
    </row>
    <row r="36" spans="1:14">
      <c r="A36" s="144" t="s">
        <v>111</v>
      </c>
      <c r="B36" s="145" t="s">
        <v>94</v>
      </c>
      <c r="C36" s="146">
        <v>1</v>
      </c>
      <c r="D36" s="146">
        <v>3</v>
      </c>
      <c r="E36" s="145" t="s">
        <v>94</v>
      </c>
      <c r="F36" s="145" t="s">
        <v>94</v>
      </c>
      <c r="G36" s="145">
        <v>0</v>
      </c>
      <c r="H36" s="145">
        <f t="shared" si="0"/>
        <v>4</v>
      </c>
      <c r="I36" s="147">
        <f>H36/$H$51</f>
        <v>8.2084957931459056E-4</v>
      </c>
      <c r="K36" s="146">
        <f t="shared" si="3"/>
        <v>1</v>
      </c>
      <c r="L36" s="146">
        <f t="shared" si="3"/>
        <v>3</v>
      </c>
      <c r="M36" s="145">
        <f t="shared" si="2"/>
        <v>4</v>
      </c>
      <c r="N36" s="147">
        <f>M36/$M$51</f>
        <v>8.9007565643079659E-4</v>
      </c>
    </row>
    <row r="37" spans="1:14">
      <c r="A37" s="144" t="s">
        <v>110</v>
      </c>
      <c r="B37" s="145" t="s">
        <v>94</v>
      </c>
      <c r="C37" s="146">
        <v>1</v>
      </c>
      <c r="D37" s="146">
        <v>2</v>
      </c>
      <c r="E37" s="145" t="s">
        <v>94</v>
      </c>
      <c r="F37" s="145">
        <v>1</v>
      </c>
      <c r="G37" s="145">
        <v>0</v>
      </c>
      <c r="H37" s="145">
        <f t="shared" si="0"/>
        <v>4</v>
      </c>
      <c r="I37" s="147">
        <f>H37/$H$51</f>
        <v>8.2084957931459056E-4</v>
      </c>
      <c r="K37" s="146">
        <f t="shared" si="3"/>
        <v>1</v>
      </c>
      <c r="L37" s="146">
        <f t="shared" si="3"/>
        <v>2</v>
      </c>
      <c r="M37" s="145">
        <f t="shared" si="2"/>
        <v>3</v>
      </c>
      <c r="N37" s="147">
        <f>M37/$M$51</f>
        <v>6.6755674232309744E-4</v>
      </c>
    </row>
    <row r="38" spans="1:14">
      <c r="A38" s="144" t="s">
        <v>114</v>
      </c>
      <c r="B38" s="145" t="s">
        <v>94</v>
      </c>
      <c r="C38" s="146" t="s">
        <v>94</v>
      </c>
      <c r="D38" s="146">
        <v>3</v>
      </c>
      <c r="E38" s="145" t="s">
        <v>94</v>
      </c>
      <c r="F38" s="145" t="s">
        <v>94</v>
      </c>
      <c r="G38" s="145">
        <v>0</v>
      </c>
      <c r="H38" s="145">
        <f t="shared" si="0"/>
        <v>3</v>
      </c>
      <c r="I38" s="147">
        <f>H38/$H$51</f>
        <v>6.1563718448594295E-4</v>
      </c>
      <c r="K38" s="146" t="str">
        <f t="shared" si="3"/>
        <v>-</v>
      </c>
      <c r="L38" s="146">
        <f t="shared" si="3"/>
        <v>3</v>
      </c>
      <c r="M38" s="145">
        <f t="shared" si="2"/>
        <v>3</v>
      </c>
      <c r="N38" s="147">
        <f>M38/$M$51</f>
        <v>6.6755674232309744E-4</v>
      </c>
    </row>
    <row r="39" spans="1:14">
      <c r="A39" s="144" t="s">
        <v>115</v>
      </c>
      <c r="B39" s="145" t="s">
        <v>94</v>
      </c>
      <c r="C39" s="146">
        <v>1</v>
      </c>
      <c r="D39" s="146">
        <v>1</v>
      </c>
      <c r="E39" s="145" t="s">
        <v>94</v>
      </c>
      <c r="F39" s="145" t="s">
        <v>94</v>
      </c>
      <c r="G39" s="145">
        <v>0</v>
      </c>
      <c r="H39" s="145">
        <f t="shared" si="0"/>
        <v>2</v>
      </c>
      <c r="I39" s="147">
        <f>H39/$H$51</f>
        <v>4.1042478965729528E-4</v>
      </c>
      <c r="K39" s="146">
        <f t="shared" si="3"/>
        <v>1</v>
      </c>
      <c r="L39" s="146">
        <f t="shared" si="3"/>
        <v>1</v>
      </c>
      <c r="M39" s="145">
        <f t="shared" si="2"/>
        <v>2</v>
      </c>
      <c r="N39" s="147">
        <f>M39/$M$51</f>
        <v>4.450378282153983E-4</v>
      </c>
    </row>
    <row r="40" spans="1:14">
      <c r="A40" s="144" t="s">
        <v>118</v>
      </c>
      <c r="B40" s="145" t="s">
        <v>94</v>
      </c>
      <c r="C40" s="146" t="s">
        <v>94</v>
      </c>
      <c r="D40" s="146">
        <v>2</v>
      </c>
      <c r="E40" s="145" t="s">
        <v>94</v>
      </c>
      <c r="F40" s="145" t="s">
        <v>94</v>
      </c>
      <c r="G40" s="145">
        <v>0</v>
      </c>
      <c r="H40" s="145">
        <f t="shared" si="0"/>
        <v>2</v>
      </c>
      <c r="I40" s="147">
        <f>H40/$H$51</f>
        <v>4.1042478965729528E-4</v>
      </c>
      <c r="K40" s="146" t="str">
        <f t="shared" si="3"/>
        <v>-</v>
      </c>
      <c r="L40" s="146">
        <f t="shared" si="3"/>
        <v>2</v>
      </c>
      <c r="M40" s="145">
        <f t="shared" si="2"/>
        <v>2</v>
      </c>
      <c r="N40" s="147">
        <f>M40/$M$51</f>
        <v>4.450378282153983E-4</v>
      </c>
    </row>
    <row r="41" spans="1:14">
      <c r="A41" s="144" t="s">
        <v>119</v>
      </c>
      <c r="B41" s="145" t="s">
        <v>94</v>
      </c>
      <c r="C41" s="146" t="s">
        <v>94</v>
      </c>
      <c r="D41" s="146">
        <v>1</v>
      </c>
      <c r="E41" s="145" t="s">
        <v>94</v>
      </c>
      <c r="F41" s="145">
        <v>1</v>
      </c>
      <c r="G41" s="145">
        <v>0</v>
      </c>
      <c r="H41" s="145">
        <f t="shared" si="0"/>
        <v>2</v>
      </c>
      <c r="I41" s="147">
        <f>H41/$H$51</f>
        <v>4.1042478965729528E-4</v>
      </c>
      <c r="K41" s="146" t="str">
        <f t="shared" si="3"/>
        <v>-</v>
      </c>
      <c r="L41" s="146">
        <f t="shared" si="3"/>
        <v>1</v>
      </c>
      <c r="M41" s="145">
        <f t="shared" si="2"/>
        <v>1</v>
      </c>
      <c r="N41" s="147">
        <f>M41/$M$51</f>
        <v>2.2251891410769915E-4</v>
      </c>
    </row>
    <row r="42" spans="1:14">
      <c r="A42" s="144" t="s">
        <v>116</v>
      </c>
      <c r="B42" s="145" t="s">
        <v>94</v>
      </c>
      <c r="C42" s="146">
        <v>1</v>
      </c>
      <c r="D42" s="146">
        <v>1</v>
      </c>
      <c r="E42" s="145" t="s">
        <v>94</v>
      </c>
      <c r="F42" s="145" t="s">
        <v>94</v>
      </c>
      <c r="G42" s="145">
        <v>0</v>
      </c>
      <c r="H42" s="145">
        <f t="shared" si="0"/>
        <v>2</v>
      </c>
      <c r="I42" s="147">
        <f>H42/$H$51</f>
        <v>4.1042478965729528E-4</v>
      </c>
      <c r="K42" s="146">
        <f t="shared" si="3"/>
        <v>1</v>
      </c>
      <c r="L42" s="146">
        <f t="shared" si="3"/>
        <v>1</v>
      </c>
      <c r="M42" s="145">
        <f t="shared" si="2"/>
        <v>2</v>
      </c>
      <c r="N42" s="147">
        <f>M42/$M$51</f>
        <v>4.450378282153983E-4</v>
      </c>
    </row>
    <row r="43" spans="1:14">
      <c r="A43" s="144" t="s">
        <v>120</v>
      </c>
      <c r="B43" s="145" t="s">
        <v>94</v>
      </c>
      <c r="C43" s="146">
        <v>1</v>
      </c>
      <c r="D43" s="146" t="s">
        <v>94</v>
      </c>
      <c r="E43" s="145" t="s">
        <v>94</v>
      </c>
      <c r="F43" s="145" t="s">
        <v>94</v>
      </c>
      <c r="G43" s="145">
        <v>0</v>
      </c>
      <c r="H43" s="145">
        <f t="shared" si="0"/>
        <v>1</v>
      </c>
      <c r="I43" s="147">
        <f>H43/$H$51</f>
        <v>2.0521239482864764E-4</v>
      </c>
      <c r="K43" s="146">
        <f t="shared" si="3"/>
        <v>1</v>
      </c>
      <c r="L43" s="146" t="str">
        <f t="shared" si="3"/>
        <v>-</v>
      </c>
      <c r="M43" s="145">
        <f t="shared" si="2"/>
        <v>1</v>
      </c>
      <c r="N43" s="147">
        <f>M43/$M$51</f>
        <v>2.2251891410769915E-4</v>
      </c>
    </row>
    <row r="44" spans="1:14">
      <c r="A44" s="144" t="s">
        <v>126</v>
      </c>
      <c r="B44" s="145" t="s">
        <v>94</v>
      </c>
      <c r="C44" s="146" t="s">
        <v>94</v>
      </c>
      <c r="D44" s="146" t="s">
        <v>94</v>
      </c>
      <c r="E44" s="145" t="s">
        <v>94</v>
      </c>
      <c r="F44" s="145">
        <v>1</v>
      </c>
      <c r="G44" s="145">
        <v>0</v>
      </c>
      <c r="H44" s="145">
        <f t="shared" si="0"/>
        <v>1</v>
      </c>
      <c r="I44" s="147">
        <f>H44/$H$51</f>
        <v>2.0521239482864764E-4</v>
      </c>
      <c r="K44" s="146" t="str">
        <f t="shared" si="3"/>
        <v>-</v>
      </c>
      <c r="L44" s="146" t="str">
        <f t="shared" si="3"/>
        <v>-</v>
      </c>
      <c r="M44" s="145">
        <f t="shared" si="2"/>
        <v>0</v>
      </c>
      <c r="N44" s="147">
        <f>M44/$M$51</f>
        <v>0</v>
      </c>
    </row>
    <row r="45" spans="1:14">
      <c r="A45" s="144" t="s">
        <v>122</v>
      </c>
      <c r="B45" s="145" t="s">
        <v>94</v>
      </c>
      <c r="C45" s="146" t="s">
        <v>94</v>
      </c>
      <c r="D45" s="146">
        <v>1</v>
      </c>
      <c r="E45" s="145" t="s">
        <v>94</v>
      </c>
      <c r="F45" s="145" t="s">
        <v>94</v>
      </c>
      <c r="G45" s="145">
        <v>0</v>
      </c>
      <c r="H45" s="145">
        <f t="shared" si="0"/>
        <v>1</v>
      </c>
      <c r="I45" s="147">
        <f>H45/$H$51</f>
        <v>2.0521239482864764E-4</v>
      </c>
      <c r="K45" s="146" t="str">
        <f t="shared" ref="K45:L50" si="4">C45</f>
        <v>-</v>
      </c>
      <c r="L45" s="146">
        <f t="shared" si="4"/>
        <v>1</v>
      </c>
      <c r="M45" s="145">
        <f t="shared" si="2"/>
        <v>1</v>
      </c>
      <c r="N45" s="147">
        <f>M45/$M$51</f>
        <v>2.2251891410769915E-4</v>
      </c>
    </row>
    <row r="46" spans="1:14">
      <c r="A46" s="144" t="s">
        <v>124</v>
      </c>
      <c r="B46" s="145" t="s">
        <v>94</v>
      </c>
      <c r="C46" s="146" t="s">
        <v>94</v>
      </c>
      <c r="D46" s="146">
        <v>1</v>
      </c>
      <c r="E46" s="145" t="s">
        <v>94</v>
      </c>
      <c r="F46" s="145" t="s">
        <v>94</v>
      </c>
      <c r="G46" s="145">
        <v>0</v>
      </c>
      <c r="H46" s="145">
        <f t="shared" si="0"/>
        <v>1</v>
      </c>
      <c r="I46" s="147">
        <f>H46/$H$51</f>
        <v>2.0521239482864764E-4</v>
      </c>
      <c r="K46" s="146" t="str">
        <f t="shared" si="4"/>
        <v>-</v>
      </c>
      <c r="L46" s="146">
        <f t="shared" si="4"/>
        <v>1</v>
      </c>
      <c r="M46" s="145">
        <f t="shared" si="2"/>
        <v>1</v>
      </c>
      <c r="N46" s="147">
        <f>M46/$M$51</f>
        <v>2.2251891410769915E-4</v>
      </c>
    </row>
    <row r="47" spans="1:14">
      <c r="A47" s="144" t="s">
        <v>123</v>
      </c>
      <c r="B47" s="145" t="s">
        <v>94</v>
      </c>
      <c r="C47" s="146">
        <v>1</v>
      </c>
      <c r="D47" s="146" t="s">
        <v>94</v>
      </c>
      <c r="E47" s="145" t="s">
        <v>94</v>
      </c>
      <c r="F47" s="145" t="s">
        <v>94</v>
      </c>
      <c r="G47" s="145">
        <v>0</v>
      </c>
      <c r="H47" s="145">
        <f t="shared" si="0"/>
        <v>1</v>
      </c>
      <c r="I47" s="147">
        <f>H47/$H$51</f>
        <v>2.0521239482864764E-4</v>
      </c>
      <c r="K47" s="146">
        <f t="shared" si="4"/>
        <v>1</v>
      </c>
      <c r="L47" s="146" t="str">
        <f t="shared" si="4"/>
        <v>-</v>
      </c>
      <c r="M47" s="145">
        <f t="shared" si="2"/>
        <v>1</v>
      </c>
      <c r="N47" s="147">
        <f>M47/$M$51</f>
        <v>2.2251891410769915E-4</v>
      </c>
    </row>
    <row r="48" spans="1:14">
      <c r="A48" s="144" t="s">
        <v>127</v>
      </c>
      <c r="B48" s="145" t="s">
        <v>94</v>
      </c>
      <c r="C48" s="146" t="s">
        <v>94</v>
      </c>
      <c r="D48" s="146">
        <v>1</v>
      </c>
      <c r="E48" s="145" t="s">
        <v>94</v>
      </c>
      <c r="F48" s="145" t="s">
        <v>94</v>
      </c>
      <c r="G48" s="145">
        <v>0</v>
      </c>
      <c r="H48" s="145">
        <f t="shared" si="0"/>
        <v>1</v>
      </c>
      <c r="I48" s="147">
        <f>H48/$H$51</f>
        <v>2.0521239482864764E-4</v>
      </c>
      <c r="K48" s="146" t="str">
        <f t="shared" si="4"/>
        <v>-</v>
      </c>
      <c r="L48" s="146">
        <f t="shared" si="4"/>
        <v>1</v>
      </c>
      <c r="M48" s="145">
        <f t="shared" si="2"/>
        <v>1</v>
      </c>
      <c r="N48" s="147">
        <f>M48/$M$51</f>
        <v>2.2251891410769915E-4</v>
      </c>
    </row>
    <row r="49" spans="1:14">
      <c r="A49" s="144" t="s">
        <v>121</v>
      </c>
      <c r="B49" s="145" t="s">
        <v>94</v>
      </c>
      <c r="C49" s="146" t="s">
        <v>94</v>
      </c>
      <c r="D49" s="146">
        <v>1</v>
      </c>
      <c r="E49" s="145" t="s">
        <v>94</v>
      </c>
      <c r="F49" s="145" t="s">
        <v>94</v>
      </c>
      <c r="G49" s="145">
        <v>0</v>
      </c>
      <c r="H49" s="145">
        <f t="shared" si="0"/>
        <v>1</v>
      </c>
      <c r="I49" s="147">
        <f>H49/$H$51</f>
        <v>2.0521239482864764E-4</v>
      </c>
      <c r="K49" s="146" t="str">
        <f t="shared" si="4"/>
        <v>-</v>
      </c>
      <c r="L49" s="146">
        <f t="shared" si="4"/>
        <v>1</v>
      </c>
      <c r="M49" s="145">
        <f t="shared" si="2"/>
        <v>1</v>
      </c>
      <c r="N49" s="147">
        <f>M49/$M$51</f>
        <v>2.2251891410769915E-4</v>
      </c>
    </row>
    <row r="50" spans="1:14">
      <c r="A50" s="144" t="s">
        <v>125</v>
      </c>
      <c r="B50" s="145" t="s">
        <v>94</v>
      </c>
      <c r="C50" s="146">
        <v>1</v>
      </c>
      <c r="D50" s="146" t="s">
        <v>94</v>
      </c>
      <c r="E50" s="145" t="s">
        <v>94</v>
      </c>
      <c r="F50" s="145" t="s">
        <v>94</v>
      </c>
      <c r="G50" s="145">
        <v>0</v>
      </c>
      <c r="H50" s="145">
        <f t="shared" si="0"/>
        <v>1</v>
      </c>
      <c r="I50" s="147">
        <f>H50/$H$51</f>
        <v>2.0521239482864764E-4</v>
      </c>
      <c r="K50" s="146">
        <f t="shared" si="4"/>
        <v>1</v>
      </c>
      <c r="L50" s="146" t="str">
        <f t="shared" si="4"/>
        <v>-</v>
      </c>
      <c r="M50" s="145">
        <f t="shared" si="2"/>
        <v>1</v>
      </c>
      <c r="N50" s="147">
        <f>M50/$M$51</f>
        <v>2.2251891410769915E-4</v>
      </c>
    </row>
    <row r="51" spans="1:14">
      <c r="A51" s="148" t="s">
        <v>128</v>
      </c>
      <c r="B51" s="149">
        <f>SUM(B8:B50)</f>
        <v>25</v>
      </c>
      <c r="C51" s="150">
        <f>SUM(C8:C50)</f>
        <v>781</v>
      </c>
      <c r="D51" s="150">
        <f>SUM(D8:D50)</f>
        <v>3713</v>
      </c>
      <c r="E51" s="149">
        <f>SUM(E8:E50)</f>
        <v>81</v>
      </c>
      <c r="F51" s="149">
        <f>SUM(F8:F50)</f>
        <v>273</v>
      </c>
      <c r="G51" s="149">
        <f>SUM(G8:G50)</f>
        <v>0</v>
      </c>
      <c r="H51" s="149">
        <f>SUM(H8:H50)</f>
        <v>4873</v>
      </c>
      <c r="I51" s="151">
        <f>SUM(I8:I50)</f>
        <v>0.99999999999999956</v>
      </c>
      <c r="K51" s="150">
        <f>SUM(K8:K50)</f>
        <v>781</v>
      </c>
      <c r="L51" s="150">
        <f>SUM(L8:L50)</f>
        <v>3713</v>
      </c>
      <c r="M51" s="149">
        <f>SUM(M8:M50)</f>
        <v>4494</v>
      </c>
      <c r="N51" s="151">
        <f>SUM(N8:N50)</f>
        <v>1.0000000000000002</v>
      </c>
    </row>
    <row r="53" spans="1:14">
      <c r="A53" s="152" t="s">
        <v>129</v>
      </c>
    </row>
    <row r="54" spans="1:14">
      <c r="A54" s="154" t="s">
        <v>134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="85" zoomScaleNormal="85" workbookViewId="0">
      <selection sqref="A1:F1"/>
    </sheetView>
  </sheetViews>
  <sheetFormatPr defaultRowHeight="15"/>
  <cols>
    <col min="1" max="1" width="72.7109375" style="155" customWidth="1"/>
    <col min="2" max="2" width="9.140625" style="153"/>
    <col min="3" max="3" width="9.140625" style="130"/>
    <col min="4" max="4" width="10.42578125" style="130" customWidth="1"/>
    <col min="5" max="5" width="9.140625" style="135"/>
    <col min="6" max="160" width="9.140625" style="130"/>
    <col min="161" max="161" width="64.7109375" style="130" bestFit="1" customWidth="1"/>
    <col min="162" max="163" width="9.140625" style="130"/>
    <col min="164" max="164" width="10.42578125" style="130" customWidth="1"/>
    <col min="165" max="217" width="9.140625" style="130"/>
    <col min="218" max="218" width="64.7109375" style="130" bestFit="1" customWidth="1"/>
    <col min="219" max="220" width="9.140625" style="130"/>
    <col min="221" max="221" width="10.42578125" style="130" customWidth="1"/>
    <col min="222" max="225" width="9.140625" style="130"/>
    <col min="226" max="226" width="64.7109375" style="130" bestFit="1" customWidth="1"/>
    <col min="227" max="228" width="9.140625" style="130"/>
    <col min="229" max="229" width="10.42578125" style="130" customWidth="1"/>
    <col min="230" max="256" width="9.140625" style="130"/>
    <col min="257" max="257" width="72.7109375" style="130" customWidth="1"/>
    <col min="258" max="259" width="9.140625" style="130"/>
    <col min="260" max="260" width="10.42578125" style="130" customWidth="1"/>
    <col min="261" max="416" width="9.140625" style="130"/>
    <col min="417" max="417" width="64.7109375" style="130" bestFit="1" customWidth="1"/>
    <col min="418" max="419" width="9.140625" style="130"/>
    <col min="420" max="420" width="10.42578125" style="130" customWidth="1"/>
    <col min="421" max="473" width="9.140625" style="130"/>
    <col min="474" max="474" width="64.7109375" style="130" bestFit="1" customWidth="1"/>
    <col min="475" max="476" width="9.140625" style="130"/>
    <col min="477" max="477" width="10.42578125" style="130" customWidth="1"/>
    <col min="478" max="481" width="9.140625" style="130"/>
    <col min="482" max="482" width="64.7109375" style="130" bestFit="1" customWidth="1"/>
    <col min="483" max="484" width="9.140625" style="130"/>
    <col min="485" max="485" width="10.42578125" style="130" customWidth="1"/>
    <col min="486" max="512" width="9.140625" style="130"/>
    <col min="513" max="513" width="72.7109375" style="130" customWidth="1"/>
    <col min="514" max="515" width="9.140625" style="130"/>
    <col min="516" max="516" width="10.42578125" style="130" customWidth="1"/>
    <col min="517" max="672" width="9.140625" style="130"/>
    <col min="673" max="673" width="64.7109375" style="130" bestFit="1" customWidth="1"/>
    <col min="674" max="675" width="9.140625" style="130"/>
    <col min="676" max="676" width="10.42578125" style="130" customWidth="1"/>
    <col min="677" max="729" width="9.140625" style="130"/>
    <col min="730" max="730" width="64.7109375" style="130" bestFit="1" customWidth="1"/>
    <col min="731" max="732" width="9.140625" style="130"/>
    <col min="733" max="733" width="10.42578125" style="130" customWidth="1"/>
    <col min="734" max="737" width="9.140625" style="130"/>
    <col min="738" max="738" width="64.7109375" style="130" bestFit="1" customWidth="1"/>
    <col min="739" max="740" width="9.140625" style="130"/>
    <col min="741" max="741" width="10.42578125" style="130" customWidth="1"/>
    <col min="742" max="768" width="9.140625" style="130"/>
    <col min="769" max="769" width="72.7109375" style="130" customWidth="1"/>
    <col min="770" max="771" width="9.140625" style="130"/>
    <col min="772" max="772" width="10.42578125" style="130" customWidth="1"/>
    <col min="773" max="928" width="9.140625" style="130"/>
    <col min="929" max="929" width="64.7109375" style="130" bestFit="1" customWidth="1"/>
    <col min="930" max="931" width="9.140625" style="130"/>
    <col min="932" max="932" width="10.42578125" style="130" customWidth="1"/>
    <col min="933" max="985" width="9.140625" style="130"/>
    <col min="986" max="986" width="64.7109375" style="130" bestFit="1" customWidth="1"/>
    <col min="987" max="988" width="9.140625" style="130"/>
    <col min="989" max="989" width="10.42578125" style="130" customWidth="1"/>
    <col min="990" max="993" width="9.140625" style="130"/>
    <col min="994" max="994" width="64.7109375" style="130" bestFit="1" customWidth="1"/>
    <col min="995" max="996" width="9.140625" style="130"/>
    <col min="997" max="997" width="10.42578125" style="130" customWidth="1"/>
    <col min="998" max="1024" width="9.140625" style="130"/>
    <col min="1025" max="1025" width="72.7109375" style="130" customWidth="1"/>
    <col min="1026" max="1027" width="9.140625" style="130"/>
    <col min="1028" max="1028" width="10.42578125" style="130" customWidth="1"/>
    <col min="1029" max="1184" width="9.140625" style="130"/>
    <col min="1185" max="1185" width="64.7109375" style="130" bestFit="1" customWidth="1"/>
    <col min="1186" max="1187" width="9.140625" style="130"/>
    <col min="1188" max="1188" width="10.42578125" style="130" customWidth="1"/>
    <col min="1189" max="1241" width="9.140625" style="130"/>
    <col min="1242" max="1242" width="64.7109375" style="130" bestFit="1" customWidth="1"/>
    <col min="1243" max="1244" width="9.140625" style="130"/>
    <col min="1245" max="1245" width="10.42578125" style="130" customWidth="1"/>
    <col min="1246" max="1249" width="9.140625" style="130"/>
    <col min="1250" max="1250" width="64.7109375" style="130" bestFit="1" customWidth="1"/>
    <col min="1251" max="1252" width="9.140625" style="130"/>
    <col min="1253" max="1253" width="10.42578125" style="130" customWidth="1"/>
    <col min="1254" max="1280" width="9.140625" style="130"/>
    <col min="1281" max="1281" width="72.7109375" style="130" customWidth="1"/>
    <col min="1282" max="1283" width="9.140625" style="130"/>
    <col min="1284" max="1284" width="10.42578125" style="130" customWidth="1"/>
    <col min="1285" max="1440" width="9.140625" style="130"/>
    <col min="1441" max="1441" width="64.7109375" style="130" bestFit="1" customWidth="1"/>
    <col min="1442" max="1443" width="9.140625" style="130"/>
    <col min="1444" max="1444" width="10.42578125" style="130" customWidth="1"/>
    <col min="1445" max="1497" width="9.140625" style="130"/>
    <col min="1498" max="1498" width="64.7109375" style="130" bestFit="1" customWidth="1"/>
    <col min="1499" max="1500" width="9.140625" style="130"/>
    <col min="1501" max="1501" width="10.42578125" style="130" customWidth="1"/>
    <col min="1502" max="1505" width="9.140625" style="130"/>
    <col min="1506" max="1506" width="64.7109375" style="130" bestFit="1" customWidth="1"/>
    <col min="1507" max="1508" width="9.140625" style="130"/>
    <col min="1509" max="1509" width="10.42578125" style="130" customWidth="1"/>
    <col min="1510" max="1536" width="9.140625" style="130"/>
    <col min="1537" max="1537" width="72.7109375" style="130" customWidth="1"/>
    <col min="1538" max="1539" width="9.140625" style="130"/>
    <col min="1540" max="1540" width="10.42578125" style="130" customWidth="1"/>
    <col min="1541" max="1696" width="9.140625" style="130"/>
    <col min="1697" max="1697" width="64.7109375" style="130" bestFit="1" customWidth="1"/>
    <col min="1698" max="1699" width="9.140625" style="130"/>
    <col min="1700" max="1700" width="10.42578125" style="130" customWidth="1"/>
    <col min="1701" max="1753" width="9.140625" style="130"/>
    <col min="1754" max="1754" width="64.7109375" style="130" bestFit="1" customWidth="1"/>
    <col min="1755" max="1756" width="9.140625" style="130"/>
    <col min="1757" max="1757" width="10.42578125" style="130" customWidth="1"/>
    <col min="1758" max="1761" width="9.140625" style="130"/>
    <col min="1762" max="1762" width="64.7109375" style="130" bestFit="1" customWidth="1"/>
    <col min="1763" max="1764" width="9.140625" style="130"/>
    <col min="1765" max="1765" width="10.42578125" style="130" customWidth="1"/>
    <col min="1766" max="1792" width="9.140625" style="130"/>
    <col min="1793" max="1793" width="72.7109375" style="130" customWidth="1"/>
    <col min="1794" max="1795" width="9.140625" style="130"/>
    <col min="1796" max="1796" width="10.42578125" style="130" customWidth="1"/>
    <col min="1797" max="1952" width="9.140625" style="130"/>
    <col min="1953" max="1953" width="64.7109375" style="130" bestFit="1" customWidth="1"/>
    <col min="1954" max="1955" width="9.140625" style="130"/>
    <col min="1956" max="1956" width="10.42578125" style="130" customWidth="1"/>
    <col min="1957" max="2009" width="9.140625" style="130"/>
    <col min="2010" max="2010" width="64.7109375" style="130" bestFit="1" customWidth="1"/>
    <col min="2011" max="2012" width="9.140625" style="130"/>
    <col min="2013" max="2013" width="10.42578125" style="130" customWidth="1"/>
    <col min="2014" max="2017" width="9.140625" style="130"/>
    <col min="2018" max="2018" width="64.7109375" style="130" bestFit="1" customWidth="1"/>
    <col min="2019" max="2020" width="9.140625" style="130"/>
    <col min="2021" max="2021" width="10.42578125" style="130" customWidth="1"/>
    <col min="2022" max="2048" width="9.140625" style="130"/>
    <col min="2049" max="2049" width="72.7109375" style="130" customWidth="1"/>
    <col min="2050" max="2051" width="9.140625" style="130"/>
    <col min="2052" max="2052" width="10.42578125" style="130" customWidth="1"/>
    <col min="2053" max="2208" width="9.140625" style="130"/>
    <col min="2209" max="2209" width="64.7109375" style="130" bestFit="1" customWidth="1"/>
    <col min="2210" max="2211" width="9.140625" style="130"/>
    <col min="2212" max="2212" width="10.42578125" style="130" customWidth="1"/>
    <col min="2213" max="2265" width="9.140625" style="130"/>
    <col min="2266" max="2266" width="64.7109375" style="130" bestFit="1" customWidth="1"/>
    <col min="2267" max="2268" width="9.140625" style="130"/>
    <col min="2269" max="2269" width="10.42578125" style="130" customWidth="1"/>
    <col min="2270" max="2273" width="9.140625" style="130"/>
    <col min="2274" max="2274" width="64.7109375" style="130" bestFit="1" customWidth="1"/>
    <col min="2275" max="2276" width="9.140625" style="130"/>
    <col min="2277" max="2277" width="10.42578125" style="130" customWidth="1"/>
    <col min="2278" max="2304" width="9.140625" style="130"/>
    <col min="2305" max="2305" width="72.7109375" style="130" customWidth="1"/>
    <col min="2306" max="2307" width="9.140625" style="130"/>
    <col min="2308" max="2308" width="10.42578125" style="130" customWidth="1"/>
    <col min="2309" max="2464" width="9.140625" style="130"/>
    <col min="2465" max="2465" width="64.7109375" style="130" bestFit="1" customWidth="1"/>
    <col min="2466" max="2467" width="9.140625" style="130"/>
    <col min="2468" max="2468" width="10.42578125" style="130" customWidth="1"/>
    <col min="2469" max="2521" width="9.140625" style="130"/>
    <col min="2522" max="2522" width="64.7109375" style="130" bestFit="1" customWidth="1"/>
    <col min="2523" max="2524" width="9.140625" style="130"/>
    <col min="2525" max="2525" width="10.42578125" style="130" customWidth="1"/>
    <col min="2526" max="2529" width="9.140625" style="130"/>
    <col min="2530" max="2530" width="64.7109375" style="130" bestFit="1" customWidth="1"/>
    <col min="2531" max="2532" width="9.140625" style="130"/>
    <col min="2533" max="2533" width="10.42578125" style="130" customWidth="1"/>
    <col min="2534" max="2560" width="9.140625" style="130"/>
    <col min="2561" max="2561" width="72.7109375" style="130" customWidth="1"/>
    <col min="2562" max="2563" width="9.140625" style="130"/>
    <col min="2564" max="2564" width="10.42578125" style="130" customWidth="1"/>
    <col min="2565" max="2720" width="9.140625" style="130"/>
    <col min="2721" max="2721" width="64.7109375" style="130" bestFit="1" customWidth="1"/>
    <col min="2722" max="2723" width="9.140625" style="130"/>
    <col min="2724" max="2724" width="10.42578125" style="130" customWidth="1"/>
    <col min="2725" max="2777" width="9.140625" style="130"/>
    <col min="2778" max="2778" width="64.7109375" style="130" bestFit="1" customWidth="1"/>
    <col min="2779" max="2780" width="9.140625" style="130"/>
    <col min="2781" max="2781" width="10.42578125" style="130" customWidth="1"/>
    <col min="2782" max="2785" width="9.140625" style="130"/>
    <col min="2786" max="2786" width="64.7109375" style="130" bestFit="1" customWidth="1"/>
    <col min="2787" max="2788" width="9.140625" style="130"/>
    <col min="2789" max="2789" width="10.42578125" style="130" customWidth="1"/>
    <col min="2790" max="2816" width="9.140625" style="130"/>
    <col min="2817" max="2817" width="72.7109375" style="130" customWidth="1"/>
    <col min="2818" max="2819" width="9.140625" style="130"/>
    <col min="2820" max="2820" width="10.42578125" style="130" customWidth="1"/>
    <col min="2821" max="2976" width="9.140625" style="130"/>
    <col min="2977" max="2977" width="64.7109375" style="130" bestFit="1" customWidth="1"/>
    <col min="2978" max="2979" width="9.140625" style="130"/>
    <col min="2980" max="2980" width="10.42578125" style="130" customWidth="1"/>
    <col min="2981" max="3033" width="9.140625" style="130"/>
    <col min="3034" max="3034" width="64.7109375" style="130" bestFit="1" customWidth="1"/>
    <col min="3035" max="3036" width="9.140625" style="130"/>
    <col min="3037" max="3037" width="10.42578125" style="130" customWidth="1"/>
    <col min="3038" max="3041" width="9.140625" style="130"/>
    <col min="3042" max="3042" width="64.7109375" style="130" bestFit="1" customWidth="1"/>
    <col min="3043" max="3044" width="9.140625" style="130"/>
    <col min="3045" max="3045" width="10.42578125" style="130" customWidth="1"/>
    <col min="3046" max="3072" width="9.140625" style="130"/>
    <col min="3073" max="3073" width="72.7109375" style="130" customWidth="1"/>
    <col min="3074" max="3075" width="9.140625" style="130"/>
    <col min="3076" max="3076" width="10.42578125" style="130" customWidth="1"/>
    <col min="3077" max="3232" width="9.140625" style="130"/>
    <col min="3233" max="3233" width="64.7109375" style="130" bestFit="1" customWidth="1"/>
    <col min="3234" max="3235" width="9.140625" style="130"/>
    <col min="3236" max="3236" width="10.42578125" style="130" customWidth="1"/>
    <col min="3237" max="3289" width="9.140625" style="130"/>
    <col min="3290" max="3290" width="64.7109375" style="130" bestFit="1" customWidth="1"/>
    <col min="3291" max="3292" width="9.140625" style="130"/>
    <col min="3293" max="3293" width="10.42578125" style="130" customWidth="1"/>
    <col min="3294" max="3297" width="9.140625" style="130"/>
    <col min="3298" max="3298" width="64.7109375" style="130" bestFit="1" customWidth="1"/>
    <col min="3299" max="3300" width="9.140625" style="130"/>
    <col min="3301" max="3301" width="10.42578125" style="130" customWidth="1"/>
    <col min="3302" max="3328" width="9.140625" style="130"/>
    <col min="3329" max="3329" width="72.7109375" style="130" customWidth="1"/>
    <col min="3330" max="3331" width="9.140625" style="130"/>
    <col min="3332" max="3332" width="10.42578125" style="130" customWidth="1"/>
    <col min="3333" max="3488" width="9.140625" style="130"/>
    <col min="3489" max="3489" width="64.7109375" style="130" bestFit="1" customWidth="1"/>
    <col min="3490" max="3491" width="9.140625" style="130"/>
    <col min="3492" max="3492" width="10.42578125" style="130" customWidth="1"/>
    <col min="3493" max="3545" width="9.140625" style="130"/>
    <col min="3546" max="3546" width="64.7109375" style="130" bestFit="1" customWidth="1"/>
    <col min="3547" max="3548" width="9.140625" style="130"/>
    <col min="3549" max="3549" width="10.42578125" style="130" customWidth="1"/>
    <col min="3550" max="3553" width="9.140625" style="130"/>
    <col min="3554" max="3554" width="64.7109375" style="130" bestFit="1" customWidth="1"/>
    <col min="3555" max="3556" width="9.140625" style="130"/>
    <col min="3557" max="3557" width="10.42578125" style="130" customWidth="1"/>
    <col min="3558" max="3584" width="9.140625" style="130"/>
    <col min="3585" max="3585" width="72.7109375" style="130" customWidth="1"/>
    <col min="3586" max="3587" width="9.140625" style="130"/>
    <col min="3588" max="3588" width="10.42578125" style="130" customWidth="1"/>
    <col min="3589" max="3744" width="9.140625" style="130"/>
    <col min="3745" max="3745" width="64.7109375" style="130" bestFit="1" customWidth="1"/>
    <col min="3746" max="3747" width="9.140625" style="130"/>
    <col min="3748" max="3748" width="10.42578125" style="130" customWidth="1"/>
    <col min="3749" max="3801" width="9.140625" style="130"/>
    <col min="3802" max="3802" width="64.7109375" style="130" bestFit="1" customWidth="1"/>
    <col min="3803" max="3804" width="9.140625" style="130"/>
    <col min="3805" max="3805" width="10.42578125" style="130" customWidth="1"/>
    <col min="3806" max="3809" width="9.140625" style="130"/>
    <col min="3810" max="3810" width="64.7109375" style="130" bestFit="1" customWidth="1"/>
    <col min="3811" max="3812" width="9.140625" style="130"/>
    <col min="3813" max="3813" width="10.42578125" style="130" customWidth="1"/>
    <col min="3814" max="3840" width="9.140625" style="130"/>
    <col min="3841" max="3841" width="72.7109375" style="130" customWidth="1"/>
    <col min="3842" max="3843" width="9.140625" style="130"/>
    <col min="3844" max="3844" width="10.42578125" style="130" customWidth="1"/>
    <col min="3845" max="4000" width="9.140625" style="130"/>
    <col min="4001" max="4001" width="64.7109375" style="130" bestFit="1" customWidth="1"/>
    <col min="4002" max="4003" width="9.140625" style="130"/>
    <col min="4004" max="4004" width="10.42578125" style="130" customWidth="1"/>
    <col min="4005" max="4057" width="9.140625" style="130"/>
    <col min="4058" max="4058" width="64.7109375" style="130" bestFit="1" customWidth="1"/>
    <col min="4059" max="4060" width="9.140625" style="130"/>
    <col min="4061" max="4061" width="10.42578125" style="130" customWidth="1"/>
    <col min="4062" max="4065" width="9.140625" style="130"/>
    <col min="4066" max="4066" width="64.7109375" style="130" bestFit="1" customWidth="1"/>
    <col min="4067" max="4068" width="9.140625" style="130"/>
    <col min="4069" max="4069" width="10.42578125" style="130" customWidth="1"/>
    <col min="4070" max="4096" width="9.140625" style="130"/>
    <col min="4097" max="4097" width="72.7109375" style="130" customWidth="1"/>
    <col min="4098" max="4099" width="9.140625" style="130"/>
    <col min="4100" max="4100" width="10.42578125" style="130" customWidth="1"/>
    <col min="4101" max="4256" width="9.140625" style="130"/>
    <col min="4257" max="4257" width="64.7109375" style="130" bestFit="1" customWidth="1"/>
    <col min="4258" max="4259" width="9.140625" style="130"/>
    <col min="4260" max="4260" width="10.42578125" style="130" customWidth="1"/>
    <col min="4261" max="4313" width="9.140625" style="130"/>
    <col min="4314" max="4314" width="64.7109375" style="130" bestFit="1" customWidth="1"/>
    <col min="4315" max="4316" width="9.140625" style="130"/>
    <col min="4317" max="4317" width="10.42578125" style="130" customWidth="1"/>
    <col min="4318" max="4321" width="9.140625" style="130"/>
    <col min="4322" max="4322" width="64.7109375" style="130" bestFit="1" customWidth="1"/>
    <col min="4323" max="4324" width="9.140625" style="130"/>
    <col min="4325" max="4325" width="10.42578125" style="130" customWidth="1"/>
    <col min="4326" max="4352" width="9.140625" style="130"/>
    <col min="4353" max="4353" width="72.7109375" style="130" customWidth="1"/>
    <col min="4354" max="4355" width="9.140625" style="130"/>
    <col min="4356" max="4356" width="10.42578125" style="130" customWidth="1"/>
    <col min="4357" max="4512" width="9.140625" style="130"/>
    <col min="4513" max="4513" width="64.7109375" style="130" bestFit="1" customWidth="1"/>
    <col min="4514" max="4515" width="9.140625" style="130"/>
    <col min="4516" max="4516" width="10.42578125" style="130" customWidth="1"/>
    <col min="4517" max="4569" width="9.140625" style="130"/>
    <col min="4570" max="4570" width="64.7109375" style="130" bestFit="1" customWidth="1"/>
    <col min="4571" max="4572" width="9.140625" style="130"/>
    <col min="4573" max="4573" width="10.42578125" style="130" customWidth="1"/>
    <col min="4574" max="4577" width="9.140625" style="130"/>
    <col min="4578" max="4578" width="64.7109375" style="130" bestFit="1" customWidth="1"/>
    <col min="4579" max="4580" width="9.140625" style="130"/>
    <col min="4581" max="4581" width="10.42578125" style="130" customWidth="1"/>
    <col min="4582" max="4608" width="9.140625" style="130"/>
    <col min="4609" max="4609" width="72.7109375" style="130" customWidth="1"/>
    <col min="4610" max="4611" width="9.140625" style="130"/>
    <col min="4612" max="4612" width="10.42578125" style="130" customWidth="1"/>
    <col min="4613" max="4768" width="9.140625" style="130"/>
    <col min="4769" max="4769" width="64.7109375" style="130" bestFit="1" customWidth="1"/>
    <col min="4770" max="4771" width="9.140625" style="130"/>
    <col min="4772" max="4772" width="10.42578125" style="130" customWidth="1"/>
    <col min="4773" max="4825" width="9.140625" style="130"/>
    <col min="4826" max="4826" width="64.7109375" style="130" bestFit="1" customWidth="1"/>
    <col min="4827" max="4828" width="9.140625" style="130"/>
    <col min="4829" max="4829" width="10.42578125" style="130" customWidth="1"/>
    <col min="4830" max="4833" width="9.140625" style="130"/>
    <col min="4834" max="4834" width="64.7109375" style="130" bestFit="1" customWidth="1"/>
    <col min="4835" max="4836" width="9.140625" style="130"/>
    <col min="4837" max="4837" width="10.42578125" style="130" customWidth="1"/>
    <col min="4838" max="4864" width="9.140625" style="130"/>
    <col min="4865" max="4865" width="72.7109375" style="130" customWidth="1"/>
    <col min="4866" max="4867" width="9.140625" style="130"/>
    <col min="4868" max="4868" width="10.42578125" style="130" customWidth="1"/>
    <col min="4869" max="5024" width="9.140625" style="130"/>
    <col min="5025" max="5025" width="64.7109375" style="130" bestFit="1" customWidth="1"/>
    <col min="5026" max="5027" width="9.140625" style="130"/>
    <col min="5028" max="5028" width="10.42578125" style="130" customWidth="1"/>
    <col min="5029" max="5081" width="9.140625" style="130"/>
    <col min="5082" max="5082" width="64.7109375" style="130" bestFit="1" customWidth="1"/>
    <col min="5083" max="5084" width="9.140625" style="130"/>
    <col min="5085" max="5085" width="10.42578125" style="130" customWidth="1"/>
    <col min="5086" max="5089" width="9.140625" style="130"/>
    <col min="5090" max="5090" width="64.7109375" style="130" bestFit="1" customWidth="1"/>
    <col min="5091" max="5092" width="9.140625" style="130"/>
    <col min="5093" max="5093" width="10.42578125" style="130" customWidth="1"/>
    <col min="5094" max="5120" width="9.140625" style="130"/>
    <col min="5121" max="5121" width="72.7109375" style="130" customWidth="1"/>
    <col min="5122" max="5123" width="9.140625" style="130"/>
    <col min="5124" max="5124" width="10.42578125" style="130" customWidth="1"/>
    <col min="5125" max="5280" width="9.140625" style="130"/>
    <col min="5281" max="5281" width="64.7109375" style="130" bestFit="1" customWidth="1"/>
    <col min="5282" max="5283" width="9.140625" style="130"/>
    <col min="5284" max="5284" width="10.42578125" style="130" customWidth="1"/>
    <col min="5285" max="5337" width="9.140625" style="130"/>
    <col min="5338" max="5338" width="64.7109375" style="130" bestFit="1" customWidth="1"/>
    <col min="5339" max="5340" width="9.140625" style="130"/>
    <col min="5341" max="5341" width="10.42578125" style="130" customWidth="1"/>
    <col min="5342" max="5345" width="9.140625" style="130"/>
    <col min="5346" max="5346" width="64.7109375" style="130" bestFit="1" customWidth="1"/>
    <col min="5347" max="5348" width="9.140625" style="130"/>
    <col min="5349" max="5349" width="10.42578125" style="130" customWidth="1"/>
    <col min="5350" max="5376" width="9.140625" style="130"/>
    <col min="5377" max="5377" width="72.7109375" style="130" customWidth="1"/>
    <col min="5378" max="5379" width="9.140625" style="130"/>
    <col min="5380" max="5380" width="10.42578125" style="130" customWidth="1"/>
    <col min="5381" max="5536" width="9.140625" style="130"/>
    <col min="5537" max="5537" width="64.7109375" style="130" bestFit="1" customWidth="1"/>
    <col min="5538" max="5539" width="9.140625" style="130"/>
    <col min="5540" max="5540" width="10.42578125" style="130" customWidth="1"/>
    <col min="5541" max="5593" width="9.140625" style="130"/>
    <col min="5594" max="5594" width="64.7109375" style="130" bestFit="1" customWidth="1"/>
    <col min="5595" max="5596" width="9.140625" style="130"/>
    <col min="5597" max="5597" width="10.42578125" style="130" customWidth="1"/>
    <col min="5598" max="5601" width="9.140625" style="130"/>
    <col min="5602" max="5602" width="64.7109375" style="130" bestFit="1" customWidth="1"/>
    <col min="5603" max="5604" width="9.140625" style="130"/>
    <col min="5605" max="5605" width="10.42578125" style="130" customWidth="1"/>
    <col min="5606" max="5632" width="9.140625" style="130"/>
    <col min="5633" max="5633" width="72.7109375" style="130" customWidth="1"/>
    <col min="5634" max="5635" width="9.140625" style="130"/>
    <col min="5636" max="5636" width="10.42578125" style="130" customWidth="1"/>
    <col min="5637" max="5792" width="9.140625" style="130"/>
    <col min="5793" max="5793" width="64.7109375" style="130" bestFit="1" customWidth="1"/>
    <col min="5794" max="5795" width="9.140625" style="130"/>
    <col min="5796" max="5796" width="10.42578125" style="130" customWidth="1"/>
    <col min="5797" max="5849" width="9.140625" style="130"/>
    <col min="5850" max="5850" width="64.7109375" style="130" bestFit="1" customWidth="1"/>
    <col min="5851" max="5852" width="9.140625" style="130"/>
    <col min="5853" max="5853" width="10.42578125" style="130" customWidth="1"/>
    <col min="5854" max="5857" width="9.140625" style="130"/>
    <col min="5858" max="5858" width="64.7109375" style="130" bestFit="1" customWidth="1"/>
    <col min="5859" max="5860" width="9.140625" style="130"/>
    <col min="5861" max="5861" width="10.42578125" style="130" customWidth="1"/>
    <col min="5862" max="5888" width="9.140625" style="130"/>
    <col min="5889" max="5889" width="72.7109375" style="130" customWidth="1"/>
    <col min="5890" max="5891" width="9.140625" style="130"/>
    <col min="5892" max="5892" width="10.42578125" style="130" customWidth="1"/>
    <col min="5893" max="6048" width="9.140625" style="130"/>
    <col min="6049" max="6049" width="64.7109375" style="130" bestFit="1" customWidth="1"/>
    <col min="6050" max="6051" width="9.140625" style="130"/>
    <col min="6052" max="6052" width="10.42578125" style="130" customWidth="1"/>
    <col min="6053" max="6105" width="9.140625" style="130"/>
    <col min="6106" max="6106" width="64.7109375" style="130" bestFit="1" customWidth="1"/>
    <col min="6107" max="6108" width="9.140625" style="130"/>
    <col min="6109" max="6109" width="10.42578125" style="130" customWidth="1"/>
    <col min="6110" max="6113" width="9.140625" style="130"/>
    <col min="6114" max="6114" width="64.7109375" style="130" bestFit="1" customWidth="1"/>
    <col min="6115" max="6116" width="9.140625" style="130"/>
    <col min="6117" max="6117" width="10.42578125" style="130" customWidth="1"/>
    <col min="6118" max="6144" width="9.140625" style="130"/>
    <col min="6145" max="6145" width="72.7109375" style="130" customWidth="1"/>
    <col min="6146" max="6147" width="9.140625" style="130"/>
    <col min="6148" max="6148" width="10.42578125" style="130" customWidth="1"/>
    <col min="6149" max="6304" width="9.140625" style="130"/>
    <col min="6305" max="6305" width="64.7109375" style="130" bestFit="1" customWidth="1"/>
    <col min="6306" max="6307" width="9.140625" style="130"/>
    <col min="6308" max="6308" width="10.42578125" style="130" customWidth="1"/>
    <col min="6309" max="6361" width="9.140625" style="130"/>
    <col min="6362" max="6362" width="64.7109375" style="130" bestFit="1" customWidth="1"/>
    <col min="6363" max="6364" width="9.140625" style="130"/>
    <col min="6365" max="6365" width="10.42578125" style="130" customWidth="1"/>
    <col min="6366" max="6369" width="9.140625" style="130"/>
    <col min="6370" max="6370" width="64.7109375" style="130" bestFit="1" customWidth="1"/>
    <col min="6371" max="6372" width="9.140625" style="130"/>
    <col min="6373" max="6373" width="10.42578125" style="130" customWidth="1"/>
    <col min="6374" max="6400" width="9.140625" style="130"/>
    <col min="6401" max="6401" width="72.7109375" style="130" customWidth="1"/>
    <col min="6402" max="6403" width="9.140625" style="130"/>
    <col min="6404" max="6404" width="10.42578125" style="130" customWidth="1"/>
    <col min="6405" max="6560" width="9.140625" style="130"/>
    <col min="6561" max="6561" width="64.7109375" style="130" bestFit="1" customWidth="1"/>
    <col min="6562" max="6563" width="9.140625" style="130"/>
    <col min="6564" max="6564" width="10.42578125" style="130" customWidth="1"/>
    <col min="6565" max="6617" width="9.140625" style="130"/>
    <col min="6618" max="6618" width="64.7109375" style="130" bestFit="1" customWidth="1"/>
    <col min="6619" max="6620" width="9.140625" style="130"/>
    <col min="6621" max="6621" width="10.42578125" style="130" customWidth="1"/>
    <col min="6622" max="6625" width="9.140625" style="130"/>
    <col min="6626" max="6626" width="64.7109375" style="130" bestFit="1" customWidth="1"/>
    <col min="6627" max="6628" width="9.140625" style="130"/>
    <col min="6629" max="6629" width="10.42578125" style="130" customWidth="1"/>
    <col min="6630" max="6656" width="9.140625" style="130"/>
    <col min="6657" max="6657" width="72.7109375" style="130" customWidth="1"/>
    <col min="6658" max="6659" width="9.140625" style="130"/>
    <col min="6660" max="6660" width="10.42578125" style="130" customWidth="1"/>
    <col min="6661" max="6816" width="9.140625" style="130"/>
    <col min="6817" max="6817" width="64.7109375" style="130" bestFit="1" customWidth="1"/>
    <col min="6818" max="6819" width="9.140625" style="130"/>
    <col min="6820" max="6820" width="10.42578125" style="130" customWidth="1"/>
    <col min="6821" max="6873" width="9.140625" style="130"/>
    <col min="6874" max="6874" width="64.7109375" style="130" bestFit="1" customWidth="1"/>
    <col min="6875" max="6876" width="9.140625" style="130"/>
    <col min="6877" max="6877" width="10.42578125" style="130" customWidth="1"/>
    <col min="6878" max="6881" width="9.140625" style="130"/>
    <col min="6882" max="6882" width="64.7109375" style="130" bestFit="1" customWidth="1"/>
    <col min="6883" max="6884" width="9.140625" style="130"/>
    <col min="6885" max="6885" width="10.42578125" style="130" customWidth="1"/>
    <col min="6886" max="6912" width="9.140625" style="130"/>
    <col min="6913" max="6913" width="72.7109375" style="130" customWidth="1"/>
    <col min="6914" max="6915" width="9.140625" style="130"/>
    <col min="6916" max="6916" width="10.42578125" style="130" customWidth="1"/>
    <col min="6917" max="7072" width="9.140625" style="130"/>
    <col min="7073" max="7073" width="64.7109375" style="130" bestFit="1" customWidth="1"/>
    <col min="7074" max="7075" width="9.140625" style="130"/>
    <col min="7076" max="7076" width="10.42578125" style="130" customWidth="1"/>
    <col min="7077" max="7129" width="9.140625" style="130"/>
    <col min="7130" max="7130" width="64.7109375" style="130" bestFit="1" customWidth="1"/>
    <col min="7131" max="7132" width="9.140625" style="130"/>
    <col min="7133" max="7133" width="10.42578125" style="130" customWidth="1"/>
    <col min="7134" max="7137" width="9.140625" style="130"/>
    <col min="7138" max="7138" width="64.7109375" style="130" bestFit="1" customWidth="1"/>
    <col min="7139" max="7140" width="9.140625" style="130"/>
    <col min="7141" max="7141" width="10.42578125" style="130" customWidth="1"/>
    <col min="7142" max="7168" width="9.140625" style="130"/>
    <col min="7169" max="7169" width="72.7109375" style="130" customWidth="1"/>
    <col min="7170" max="7171" width="9.140625" style="130"/>
    <col min="7172" max="7172" width="10.42578125" style="130" customWidth="1"/>
    <col min="7173" max="7328" width="9.140625" style="130"/>
    <col min="7329" max="7329" width="64.7109375" style="130" bestFit="1" customWidth="1"/>
    <col min="7330" max="7331" width="9.140625" style="130"/>
    <col min="7332" max="7332" width="10.42578125" style="130" customWidth="1"/>
    <col min="7333" max="7385" width="9.140625" style="130"/>
    <col min="7386" max="7386" width="64.7109375" style="130" bestFit="1" customWidth="1"/>
    <col min="7387" max="7388" width="9.140625" style="130"/>
    <col min="7389" max="7389" width="10.42578125" style="130" customWidth="1"/>
    <col min="7390" max="7393" width="9.140625" style="130"/>
    <col min="7394" max="7394" width="64.7109375" style="130" bestFit="1" customWidth="1"/>
    <col min="7395" max="7396" width="9.140625" style="130"/>
    <col min="7397" max="7397" width="10.42578125" style="130" customWidth="1"/>
    <col min="7398" max="7424" width="9.140625" style="130"/>
    <col min="7425" max="7425" width="72.7109375" style="130" customWidth="1"/>
    <col min="7426" max="7427" width="9.140625" style="130"/>
    <col min="7428" max="7428" width="10.42578125" style="130" customWidth="1"/>
    <col min="7429" max="7584" width="9.140625" style="130"/>
    <col min="7585" max="7585" width="64.7109375" style="130" bestFit="1" customWidth="1"/>
    <col min="7586" max="7587" width="9.140625" style="130"/>
    <col min="7588" max="7588" width="10.42578125" style="130" customWidth="1"/>
    <col min="7589" max="7641" width="9.140625" style="130"/>
    <col min="7642" max="7642" width="64.7109375" style="130" bestFit="1" customWidth="1"/>
    <col min="7643" max="7644" width="9.140625" style="130"/>
    <col min="7645" max="7645" width="10.42578125" style="130" customWidth="1"/>
    <col min="7646" max="7649" width="9.140625" style="130"/>
    <col min="7650" max="7650" width="64.7109375" style="130" bestFit="1" customWidth="1"/>
    <col min="7651" max="7652" width="9.140625" style="130"/>
    <col min="7653" max="7653" width="10.42578125" style="130" customWidth="1"/>
    <col min="7654" max="7680" width="9.140625" style="130"/>
    <col min="7681" max="7681" width="72.7109375" style="130" customWidth="1"/>
    <col min="7682" max="7683" width="9.140625" style="130"/>
    <col min="7684" max="7684" width="10.42578125" style="130" customWidth="1"/>
    <col min="7685" max="7840" width="9.140625" style="130"/>
    <col min="7841" max="7841" width="64.7109375" style="130" bestFit="1" customWidth="1"/>
    <col min="7842" max="7843" width="9.140625" style="130"/>
    <col min="7844" max="7844" width="10.42578125" style="130" customWidth="1"/>
    <col min="7845" max="7897" width="9.140625" style="130"/>
    <col min="7898" max="7898" width="64.7109375" style="130" bestFit="1" customWidth="1"/>
    <col min="7899" max="7900" width="9.140625" style="130"/>
    <col min="7901" max="7901" width="10.42578125" style="130" customWidth="1"/>
    <col min="7902" max="7905" width="9.140625" style="130"/>
    <col min="7906" max="7906" width="64.7109375" style="130" bestFit="1" customWidth="1"/>
    <col min="7907" max="7908" width="9.140625" style="130"/>
    <col min="7909" max="7909" width="10.42578125" style="130" customWidth="1"/>
    <col min="7910" max="7936" width="9.140625" style="130"/>
    <col min="7937" max="7937" width="72.7109375" style="130" customWidth="1"/>
    <col min="7938" max="7939" width="9.140625" style="130"/>
    <col min="7940" max="7940" width="10.42578125" style="130" customWidth="1"/>
    <col min="7941" max="8096" width="9.140625" style="130"/>
    <col min="8097" max="8097" width="64.7109375" style="130" bestFit="1" customWidth="1"/>
    <col min="8098" max="8099" width="9.140625" style="130"/>
    <col min="8100" max="8100" width="10.42578125" style="130" customWidth="1"/>
    <col min="8101" max="8153" width="9.140625" style="130"/>
    <col min="8154" max="8154" width="64.7109375" style="130" bestFit="1" customWidth="1"/>
    <col min="8155" max="8156" width="9.140625" style="130"/>
    <col min="8157" max="8157" width="10.42578125" style="130" customWidth="1"/>
    <col min="8158" max="8161" width="9.140625" style="130"/>
    <col min="8162" max="8162" width="64.7109375" style="130" bestFit="1" customWidth="1"/>
    <col min="8163" max="8164" width="9.140625" style="130"/>
    <col min="8165" max="8165" width="10.42578125" style="130" customWidth="1"/>
    <col min="8166" max="8192" width="9.140625" style="130"/>
    <col min="8193" max="8193" width="72.7109375" style="130" customWidth="1"/>
    <col min="8194" max="8195" width="9.140625" style="130"/>
    <col min="8196" max="8196" width="10.42578125" style="130" customWidth="1"/>
    <col min="8197" max="8352" width="9.140625" style="130"/>
    <col min="8353" max="8353" width="64.7109375" style="130" bestFit="1" customWidth="1"/>
    <col min="8354" max="8355" width="9.140625" style="130"/>
    <col min="8356" max="8356" width="10.42578125" style="130" customWidth="1"/>
    <col min="8357" max="8409" width="9.140625" style="130"/>
    <col min="8410" max="8410" width="64.7109375" style="130" bestFit="1" customWidth="1"/>
    <col min="8411" max="8412" width="9.140625" style="130"/>
    <col min="8413" max="8413" width="10.42578125" style="130" customWidth="1"/>
    <col min="8414" max="8417" width="9.140625" style="130"/>
    <col min="8418" max="8418" width="64.7109375" style="130" bestFit="1" customWidth="1"/>
    <col min="8419" max="8420" width="9.140625" style="130"/>
    <col min="8421" max="8421" width="10.42578125" style="130" customWidth="1"/>
    <col min="8422" max="8448" width="9.140625" style="130"/>
    <col min="8449" max="8449" width="72.7109375" style="130" customWidth="1"/>
    <col min="8450" max="8451" width="9.140625" style="130"/>
    <col min="8452" max="8452" width="10.42578125" style="130" customWidth="1"/>
    <col min="8453" max="8608" width="9.140625" style="130"/>
    <col min="8609" max="8609" width="64.7109375" style="130" bestFit="1" customWidth="1"/>
    <col min="8610" max="8611" width="9.140625" style="130"/>
    <col min="8612" max="8612" width="10.42578125" style="130" customWidth="1"/>
    <col min="8613" max="8665" width="9.140625" style="130"/>
    <col min="8666" max="8666" width="64.7109375" style="130" bestFit="1" customWidth="1"/>
    <col min="8667" max="8668" width="9.140625" style="130"/>
    <col min="8669" max="8669" width="10.42578125" style="130" customWidth="1"/>
    <col min="8670" max="8673" width="9.140625" style="130"/>
    <col min="8674" max="8674" width="64.7109375" style="130" bestFit="1" customWidth="1"/>
    <col min="8675" max="8676" width="9.140625" style="130"/>
    <col min="8677" max="8677" width="10.42578125" style="130" customWidth="1"/>
    <col min="8678" max="8704" width="9.140625" style="130"/>
    <col min="8705" max="8705" width="72.7109375" style="130" customWidth="1"/>
    <col min="8706" max="8707" width="9.140625" style="130"/>
    <col min="8708" max="8708" width="10.42578125" style="130" customWidth="1"/>
    <col min="8709" max="8864" width="9.140625" style="130"/>
    <col min="8865" max="8865" width="64.7109375" style="130" bestFit="1" customWidth="1"/>
    <col min="8866" max="8867" width="9.140625" style="130"/>
    <col min="8868" max="8868" width="10.42578125" style="130" customWidth="1"/>
    <col min="8869" max="8921" width="9.140625" style="130"/>
    <col min="8922" max="8922" width="64.7109375" style="130" bestFit="1" customWidth="1"/>
    <col min="8923" max="8924" width="9.140625" style="130"/>
    <col min="8925" max="8925" width="10.42578125" style="130" customWidth="1"/>
    <col min="8926" max="8929" width="9.140625" style="130"/>
    <col min="8930" max="8930" width="64.7109375" style="130" bestFit="1" customWidth="1"/>
    <col min="8931" max="8932" width="9.140625" style="130"/>
    <col min="8933" max="8933" width="10.42578125" style="130" customWidth="1"/>
    <col min="8934" max="8960" width="9.140625" style="130"/>
    <col min="8961" max="8961" width="72.7109375" style="130" customWidth="1"/>
    <col min="8962" max="8963" width="9.140625" style="130"/>
    <col min="8964" max="8964" width="10.42578125" style="130" customWidth="1"/>
    <col min="8965" max="9120" width="9.140625" style="130"/>
    <col min="9121" max="9121" width="64.7109375" style="130" bestFit="1" customWidth="1"/>
    <col min="9122" max="9123" width="9.140625" style="130"/>
    <col min="9124" max="9124" width="10.42578125" style="130" customWidth="1"/>
    <col min="9125" max="9177" width="9.140625" style="130"/>
    <col min="9178" max="9178" width="64.7109375" style="130" bestFit="1" customWidth="1"/>
    <col min="9179" max="9180" width="9.140625" style="130"/>
    <col min="9181" max="9181" width="10.42578125" style="130" customWidth="1"/>
    <col min="9182" max="9185" width="9.140625" style="130"/>
    <col min="9186" max="9186" width="64.7109375" style="130" bestFit="1" customWidth="1"/>
    <col min="9187" max="9188" width="9.140625" style="130"/>
    <col min="9189" max="9189" width="10.42578125" style="130" customWidth="1"/>
    <col min="9190" max="9216" width="9.140625" style="130"/>
    <col min="9217" max="9217" width="72.7109375" style="130" customWidth="1"/>
    <col min="9218" max="9219" width="9.140625" style="130"/>
    <col min="9220" max="9220" width="10.42578125" style="130" customWidth="1"/>
    <col min="9221" max="9376" width="9.140625" style="130"/>
    <col min="9377" max="9377" width="64.7109375" style="130" bestFit="1" customWidth="1"/>
    <col min="9378" max="9379" width="9.140625" style="130"/>
    <col min="9380" max="9380" width="10.42578125" style="130" customWidth="1"/>
    <col min="9381" max="9433" width="9.140625" style="130"/>
    <col min="9434" max="9434" width="64.7109375" style="130" bestFit="1" customWidth="1"/>
    <col min="9435" max="9436" width="9.140625" style="130"/>
    <col min="9437" max="9437" width="10.42578125" style="130" customWidth="1"/>
    <col min="9438" max="9441" width="9.140625" style="130"/>
    <col min="9442" max="9442" width="64.7109375" style="130" bestFit="1" customWidth="1"/>
    <col min="9443" max="9444" width="9.140625" style="130"/>
    <col min="9445" max="9445" width="10.42578125" style="130" customWidth="1"/>
    <col min="9446" max="9472" width="9.140625" style="130"/>
    <col min="9473" max="9473" width="72.7109375" style="130" customWidth="1"/>
    <col min="9474" max="9475" width="9.140625" style="130"/>
    <col min="9476" max="9476" width="10.42578125" style="130" customWidth="1"/>
    <col min="9477" max="9632" width="9.140625" style="130"/>
    <col min="9633" max="9633" width="64.7109375" style="130" bestFit="1" customWidth="1"/>
    <col min="9634" max="9635" width="9.140625" style="130"/>
    <col min="9636" max="9636" width="10.42578125" style="130" customWidth="1"/>
    <col min="9637" max="9689" width="9.140625" style="130"/>
    <col min="9690" max="9690" width="64.7109375" style="130" bestFit="1" customWidth="1"/>
    <col min="9691" max="9692" width="9.140625" style="130"/>
    <col min="9693" max="9693" width="10.42578125" style="130" customWidth="1"/>
    <col min="9694" max="9697" width="9.140625" style="130"/>
    <col min="9698" max="9698" width="64.7109375" style="130" bestFit="1" customWidth="1"/>
    <col min="9699" max="9700" width="9.140625" style="130"/>
    <col min="9701" max="9701" width="10.42578125" style="130" customWidth="1"/>
    <col min="9702" max="9728" width="9.140625" style="130"/>
    <col min="9729" max="9729" width="72.7109375" style="130" customWidth="1"/>
    <col min="9730" max="9731" width="9.140625" style="130"/>
    <col min="9732" max="9732" width="10.42578125" style="130" customWidth="1"/>
    <col min="9733" max="9888" width="9.140625" style="130"/>
    <col min="9889" max="9889" width="64.7109375" style="130" bestFit="1" customWidth="1"/>
    <col min="9890" max="9891" width="9.140625" style="130"/>
    <col min="9892" max="9892" width="10.42578125" style="130" customWidth="1"/>
    <col min="9893" max="9945" width="9.140625" style="130"/>
    <col min="9946" max="9946" width="64.7109375" style="130" bestFit="1" customWidth="1"/>
    <col min="9947" max="9948" width="9.140625" style="130"/>
    <col min="9949" max="9949" width="10.42578125" style="130" customWidth="1"/>
    <col min="9950" max="9953" width="9.140625" style="130"/>
    <col min="9954" max="9954" width="64.7109375" style="130" bestFit="1" customWidth="1"/>
    <col min="9955" max="9956" width="9.140625" style="130"/>
    <col min="9957" max="9957" width="10.42578125" style="130" customWidth="1"/>
    <col min="9958" max="9984" width="9.140625" style="130"/>
    <col min="9985" max="9985" width="72.7109375" style="130" customWidth="1"/>
    <col min="9986" max="9987" width="9.140625" style="130"/>
    <col min="9988" max="9988" width="10.42578125" style="130" customWidth="1"/>
    <col min="9989" max="10144" width="9.140625" style="130"/>
    <col min="10145" max="10145" width="64.7109375" style="130" bestFit="1" customWidth="1"/>
    <col min="10146" max="10147" width="9.140625" style="130"/>
    <col min="10148" max="10148" width="10.42578125" style="130" customWidth="1"/>
    <col min="10149" max="10201" width="9.140625" style="130"/>
    <col min="10202" max="10202" width="64.7109375" style="130" bestFit="1" customWidth="1"/>
    <col min="10203" max="10204" width="9.140625" style="130"/>
    <col min="10205" max="10205" width="10.42578125" style="130" customWidth="1"/>
    <col min="10206" max="10209" width="9.140625" style="130"/>
    <col min="10210" max="10210" width="64.7109375" style="130" bestFit="1" customWidth="1"/>
    <col min="10211" max="10212" width="9.140625" style="130"/>
    <col min="10213" max="10213" width="10.42578125" style="130" customWidth="1"/>
    <col min="10214" max="10240" width="9.140625" style="130"/>
    <col min="10241" max="10241" width="72.7109375" style="130" customWidth="1"/>
    <col min="10242" max="10243" width="9.140625" style="130"/>
    <col min="10244" max="10244" width="10.42578125" style="130" customWidth="1"/>
    <col min="10245" max="10400" width="9.140625" style="130"/>
    <col min="10401" max="10401" width="64.7109375" style="130" bestFit="1" customWidth="1"/>
    <col min="10402" max="10403" width="9.140625" style="130"/>
    <col min="10404" max="10404" width="10.42578125" style="130" customWidth="1"/>
    <col min="10405" max="10457" width="9.140625" style="130"/>
    <col min="10458" max="10458" width="64.7109375" style="130" bestFit="1" customWidth="1"/>
    <col min="10459" max="10460" width="9.140625" style="130"/>
    <col min="10461" max="10461" width="10.42578125" style="130" customWidth="1"/>
    <col min="10462" max="10465" width="9.140625" style="130"/>
    <col min="10466" max="10466" width="64.7109375" style="130" bestFit="1" customWidth="1"/>
    <col min="10467" max="10468" width="9.140625" style="130"/>
    <col min="10469" max="10469" width="10.42578125" style="130" customWidth="1"/>
    <col min="10470" max="10496" width="9.140625" style="130"/>
    <col min="10497" max="10497" width="72.7109375" style="130" customWidth="1"/>
    <col min="10498" max="10499" width="9.140625" style="130"/>
    <col min="10500" max="10500" width="10.42578125" style="130" customWidth="1"/>
    <col min="10501" max="10656" width="9.140625" style="130"/>
    <col min="10657" max="10657" width="64.7109375" style="130" bestFit="1" customWidth="1"/>
    <col min="10658" max="10659" width="9.140625" style="130"/>
    <col min="10660" max="10660" width="10.42578125" style="130" customWidth="1"/>
    <col min="10661" max="10713" width="9.140625" style="130"/>
    <col min="10714" max="10714" width="64.7109375" style="130" bestFit="1" customWidth="1"/>
    <col min="10715" max="10716" width="9.140625" style="130"/>
    <col min="10717" max="10717" width="10.42578125" style="130" customWidth="1"/>
    <col min="10718" max="10721" width="9.140625" style="130"/>
    <col min="10722" max="10722" width="64.7109375" style="130" bestFit="1" customWidth="1"/>
    <col min="10723" max="10724" width="9.140625" style="130"/>
    <col min="10725" max="10725" width="10.42578125" style="130" customWidth="1"/>
    <col min="10726" max="10752" width="9.140625" style="130"/>
    <col min="10753" max="10753" width="72.7109375" style="130" customWidth="1"/>
    <col min="10754" max="10755" width="9.140625" style="130"/>
    <col min="10756" max="10756" width="10.42578125" style="130" customWidth="1"/>
    <col min="10757" max="10912" width="9.140625" style="130"/>
    <col min="10913" max="10913" width="64.7109375" style="130" bestFit="1" customWidth="1"/>
    <col min="10914" max="10915" width="9.140625" style="130"/>
    <col min="10916" max="10916" width="10.42578125" style="130" customWidth="1"/>
    <col min="10917" max="10969" width="9.140625" style="130"/>
    <col min="10970" max="10970" width="64.7109375" style="130" bestFit="1" customWidth="1"/>
    <col min="10971" max="10972" width="9.140625" style="130"/>
    <col min="10973" max="10973" width="10.42578125" style="130" customWidth="1"/>
    <col min="10974" max="10977" width="9.140625" style="130"/>
    <col min="10978" max="10978" width="64.7109375" style="130" bestFit="1" customWidth="1"/>
    <col min="10979" max="10980" width="9.140625" style="130"/>
    <col min="10981" max="10981" width="10.42578125" style="130" customWidth="1"/>
    <col min="10982" max="11008" width="9.140625" style="130"/>
    <col min="11009" max="11009" width="72.7109375" style="130" customWidth="1"/>
    <col min="11010" max="11011" width="9.140625" style="130"/>
    <col min="11012" max="11012" width="10.42578125" style="130" customWidth="1"/>
    <col min="11013" max="11168" width="9.140625" style="130"/>
    <col min="11169" max="11169" width="64.7109375" style="130" bestFit="1" customWidth="1"/>
    <col min="11170" max="11171" width="9.140625" style="130"/>
    <col min="11172" max="11172" width="10.42578125" style="130" customWidth="1"/>
    <col min="11173" max="11225" width="9.140625" style="130"/>
    <col min="11226" max="11226" width="64.7109375" style="130" bestFit="1" customWidth="1"/>
    <col min="11227" max="11228" width="9.140625" style="130"/>
    <col min="11229" max="11229" width="10.42578125" style="130" customWidth="1"/>
    <col min="11230" max="11233" width="9.140625" style="130"/>
    <col min="11234" max="11234" width="64.7109375" style="130" bestFit="1" customWidth="1"/>
    <col min="11235" max="11236" width="9.140625" style="130"/>
    <col min="11237" max="11237" width="10.42578125" style="130" customWidth="1"/>
    <col min="11238" max="11264" width="9.140625" style="130"/>
    <col min="11265" max="11265" width="72.7109375" style="130" customWidth="1"/>
    <col min="11266" max="11267" width="9.140625" style="130"/>
    <col min="11268" max="11268" width="10.42578125" style="130" customWidth="1"/>
    <col min="11269" max="11424" width="9.140625" style="130"/>
    <col min="11425" max="11425" width="64.7109375" style="130" bestFit="1" customWidth="1"/>
    <col min="11426" max="11427" width="9.140625" style="130"/>
    <col min="11428" max="11428" width="10.42578125" style="130" customWidth="1"/>
    <col min="11429" max="11481" width="9.140625" style="130"/>
    <col min="11482" max="11482" width="64.7109375" style="130" bestFit="1" customWidth="1"/>
    <col min="11483" max="11484" width="9.140625" style="130"/>
    <col min="11485" max="11485" width="10.42578125" style="130" customWidth="1"/>
    <col min="11486" max="11489" width="9.140625" style="130"/>
    <col min="11490" max="11490" width="64.7109375" style="130" bestFit="1" customWidth="1"/>
    <col min="11491" max="11492" width="9.140625" style="130"/>
    <col min="11493" max="11493" width="10.42578125" style="130" customWidth="1"/>
    <col min="11494" max="11520" width="9.140625" style="130"/>
    <col min="11521" max="11521" width="72.7109375" style="130" customWidth="1"/>
    <col min="11522" max="11523" width="9.140625" style="130"/>
    <col min="11524" max="11524" width="10.42578125" style="130" customWidth="1"/>
    <col min="11525" max="11680" width="9.140625" style="130"/>
    <col min="11681" max="11681" width="64.7109375" style="130" bestFit="1" customWidth="1"/>
    <col min="11682" max="11683" width="9.140625" style="130"/>
    <col min="11684" max="11684" width="10.42578125" style="130" customWidth="1"/>
    <col min="11685" max="11737" width="9.140625" style="130"/>
    <col min="11738" max="11738" width="64.7109375" style="130" bestFit="1" customWidth="1"/>
    <col min="11739" max="11740" width="9.140625" style="130"/>
    <col min="11741" max="11741" width="10.42578125" style="130" customWidth="1"/>
    <col min="11742" max="11745" width="9.140625" style="130"/>
    <col min="11746" max="11746" width="64.7109375" style="130" bestFit="1" customWidth="1"/>
    <col min="11747" max="11748" width="9.140625" style="130"/>
    <col min="11749" max="11749" width="10.42578125" style="130" customWidth="1"/>
    <col min="11750" max="11776" width="9.140625" style="130"/>
    <col min="11777" max="11777" width="72.7109375" style="130" customWidth="1"/>
    <col min="11778" max="11779" width="9.140625" style="130"/>
    <col min="11780" max="11780" width="10.42578125" style="130" customWidth="1"/>
    <col min="11781" max="11936" width="9.140625" style="130"/>
    <col min="11937" max="11937" width="64.7109375" style="130" bestFit="1" customWidth="1"/>
    <col min="11938" max="11939" width="9.140625" style="130"/>
    <col min="11940" max="11940" width="10.42578125" style="130" customWidth="1"/>
    <col min="11941" max="11993" width="9.140625" style="130"/>
    <col min="11994" max="11994" width="64.7109375" style="130" bestFit="1" customWidth="1"/>
    <col min="11995" max="11996" width="9.140625" style="130"/>
    <col min="11997" max="11997" width="10.42578125" style="130" customWidth="1"/>
    <col min="11998" max="12001" width="9.140625" style="130"/>
    <col min="12002" max="12002" width="64.7109375" style="130" bestFit="1" customWidth="1"/>
    <col min="12003" max="12004" width="9.140625" style="130"/>
    <col min="12005" max="12005" width="10.42578125" style="130" customWidth="1"/>
    <col min="12006" max="12032" width="9.140625" style="130"/>
    <col min="12033" max="12033" width="72.7109375" style="130" customWidth="1"/>
    <col min="12034" max="12035" width="9.140625" style="130"/>
    <col min="12036" max="12036" width="10.42578125" style="130" customWidth="1"/>
    <col min="12037" max="12192" width="9.140625" style="130"/>
    <col min="12193" max="12193" width="64.7109375" style="130" bestFit="1" customWidth="1"/>
    <col min="12194" max="12195" width="9.140625" style="130"/>
    <col min="12196" max="12196" width="10.42578125" style="130" customWidth="1"/>
    <col min="12197" max="12249" width="9.140625" style="130"/>
    <col min="12250" max="12250" width="64.7109375" style="130" bestFit="1" customWidth="1"/>
    <col min="12251" max="12252" width="9.140625" style="130"/>
    <col min="12253" max="12253" width="10.42578125" style="130" customWidth="1"/>
    <col min="12254" max="12257" width="9.140625" style="130"/>
    <col min="12258" max="12258" width="64.7109375" style="130" bestFit="1" customWidth="1"/>
    <col min="12259" max="12260" width="9.140625" style="130"/>
    <col min="12261" max="12261" width="10.42578125" style="130" customWidth="1"/>
    <col min="12262" max="12288" width="9.140625" style="130"/>
    <col min="12289" max="12289" width="72.7109375" style="130" customWidth="1"/>
    <col min="12290" max="12291" width="9.140625" style="130"/>
    <col min="12292" max="12292" width="10.42578125" style="130" customWidth="1"/>
    <col min="12293" max="12448" width="9.140625" style="130"/>
    <col min="12449" max="12449" width="64.7109375" style="130" bestFit="1" customWidth="1"/>
    <col min="12450" max="12451" width="9.140625" style="130"/>
    <col min="12452" max="12452" width="10.42578125" style="130" customWidth="1"/>
    <col min="12453" max="12505" width="9.140625" style="130"/>
    <col min="12506" max="12506" width="64.7109375" style="130" bestFit="1" customWidth="1"/>
    <col min="12507" max="12508" width="9.140625" style="130"/>
    <col min="12509" max="12509" width="10.42578125" style="130" customWidth="1"/>
    <col min="12510" max="12513" width="9.140625" style="130"/>
    <col min="12514" max="12514" width="64.7109375" style="130" bestFit="1" customWidth="1"/>
    <col min="12515" max="12516" width="9.140625" style="130"/>
    <col min="12517" max="12517" width="10.42578125" style="130" customWidth="1"/>
    <col min="12518" max="12544" width="9.140625" style="130"/>
    <col min="12545" max="12545" width="72.7109375" style="130" customWidth="1"/>
    <col min="12546" max="12547" width="9.140625" style="130"/>
    <col min="12548" max="12548" width="10.42578125" style="130" customWidth="1"/>
    <col min="12549" max="12704" width="9.140625" style="130"/>
    <col min="12705" max="12705" width="64.7109375" style="130" bestFit="1" customWidth="1"/>
    <col min="12706" max="12707" width="9.140625" style="130"/>
    <col min="12708" max="12708" width="10.42578125" style="130" customWidth="1"/>
    <col min="12709" max="12761" width="9.140625" style="130"/>
    <col min="12762" max="12762" width="64.7109375" style="130" bestFit="1" customWidth="1"/>
    <col min="12763" max="12764" width="9.140625" style="130"/>
    <col min="12765" max="12765" width="10.42578125" style="130" customWidth="1"/>
    <col min="12766" max="12769" width="9.140625" style="130"/>
    <col min="12770" max="12770" width="64.7109375" style="130" bestFit="1" customWidth="1"/>
    <col min="12771" max="12772" width="9.140625" style="130"/>
    <col min="12773" max="12773" width="10.42578125" style="130" customWidth="1"/>
    <col min="12774" max="12800" width="9.140625" style="130"/>
    <col min="12801" max="12801" width="72.7109375" style="130" customWidth="1"/>
    <col min="12802" max="12803" width="9.140625" style="130"/>
    <col min="12804" max="12804" width="10.42578125" style="130" customWidth="1"/>
    <col min="12805" max="12960" width="9.140625" style="130"/>
    <col min="12961" max="12961" width="64.7109375" style="130" bestFit="1" customWidth="1"/>
    <col min="12962" max="12963" width="9.140625" style="130"/>
    <col min="12964" max="12964" width="10.42578125" style="130" customWidth="1"/>
    <col min="12965" max="13017" width="9.140625" style="130"/>
    <col min="13018" max="13018" width="64.7109375" style="130" bestFit="1" customWidth="1"/>
    <col min="13019" max="13020" width="9.140625" style="130"/>
    <col min="13021" max="13021" width="10.42578125" style="130" customWidth="1"/>
    <col min="13022" max="13025" width="9.140625" style="130"/>
    <col min="13026" max="13026" width="64.7109375" style="130" bestFit="1" customWidth="1"/>
    <col min="13027" max="13028" width="9.140625" style="130"/>
    <col min="13029" max="13029" width="10.42578125" style="130" customWidth="1"/>
    <col min="13030" max="13056" width="9.140625" style="130"/>
    <col min="13057" max="13057" width="72.7109375" style="130" customWidth="1"/>
    <col min="13058" max="13059" width="9.140625" style="130"/>
    <col min="13060" max="13060" width="10.42578125" style="130" customWidth="1"/>
    <col min="13061" max="13216" width="9.140625" style="130"/>
    <col min="13217" max="13217" width="64.7109375" style="130" bestFit="1" customWidth="1"/>
    <col min="13218" max="13219" width="9.140625" style="130"/>
    <col min="13220" max="13220" width="10.42578125" style="130" customWidth="1"/>
    <col min="13221" max="13273" width="9.140625" style="130"/>
    <col min="13274" max="13274" width="64.7109375" style="130" bestFit="1" customWidth="1"/>
    <col min="13275" max="13276" width="9.140625" style="130"/>
    <col min="13277" max="13277" width="10.42578125" style="130" customWidth="1"/>
    <col min="13278" max="13281" width="9.140625" style="130"/>
    <col min="13282" max="13282" width="64.7109375" style="130" bestFit="1" customWidth="1"/>
    <col min="13283" max="13284" width="9.140625" style="130"/>
    <col min="13285" max="13285" width="10.42578125" style="130" customWidth="1"/>
    <col min="13286" max="13312" width="9.140625" style="130"/>
    <col min="13313" max="13313" width="72.7109375" style="130" customWidth="1"/>
    <col min="13314" max="13315" width="9.140625" style="130"/>
    <col min="13316" max="13316" width="10.42578125" style="130" customWidth="1"/>
    <col min="13317" max="13472" width="9.140625" style="130"/>
    <col min="13473" max="13473" width="64.7109375" style="130" bestFit="1" customWidth="1"/>
    <col min="13474" max="13475" width="9.140625" style="130"/>
    <col min="13476" max="13476" width="10.42578125" style="130" customWidth="1"/>
    <col min="13477" max="13529" width="9.140625" style="130"/>
    <col min="13530" max="13530" width="64.7109375" style="130" bestFit="1" customWidth="1"/>
    <col min="13531" max="13532" width="9.140625" style="130"/>
    <col min="13533" max="13533" width="10.42578125" style="130" customWidth="1"/>
    <col min="13534" max="13537" width="9.140625" style="130"/>
    <col min="13538" max="13538" width="64.7109375" style="130" bestFit="1" customWidth="1"/>
    <col min="13539" max="13540" width="9.140625" style="130"/>
    <col min="13541" max="13541" width="10.42578125" style="130" customWidth="1"/>
    <col min="13542" max="13568" width="9.140625" style="130"/>
    <col min="13569" max="13569" width="72.7109375" style="130" customWidth="1"/>
    <col min="13570" max="13571" width="9.140625" style="130"/>
    <col min="13572" max="13572" width="10.42578125" style="130" customWidth="1"/>
    <col min="13573" max="13728" width="9.140625" style="130"/>
    <col min="13729" max="13729" width="64.7109375" style="130" bestFit="1" customWidth="1"/>
    <col min="13730" max="13731" width="9.140625" style="130"/>
    <col min="13732" max="13732" width="10.42578125" style="130" customWidth="1"/>
    <col min="13733" max="13785" width="9.140625" style="130"/>
    <col min="13786" max="13786" width="64.7109375" style="130" bestFit="1" customWidth="1"/>
    <col min="13787" max="13788" width="9.140625" style="130"/>
    <col min="13789" max="13789" width="10.42578125" style="130" customWidth="1"/>
    <col min="13790" max="13793" width="9.140625" style="130"/>
    <col min="13794" max="13794" width="64.7109375" style="130" bestFit="1" customWidth="1"/>
    <col min="13795" max="13796" width="9.140625" style="130"/>
    <col min="13797" max="13797" width="10.42578125" style="130" customWidth="1"/>
    <col min="13798" max="13824" width="9.140625" style="130"/>
    <col min="13825" max="13825" width="72.7109375" style="130" customWidth="1"/>
    <col min="13826" max="13827" width="9.140625" style="130"/>
    <col min="13828" max="13828" width="10.42578125" style="130" customWidth="1"/>
    <col min="13829" max="13984" width="9.140625" style="130"/>
    <col min="13985" max="13985" width="64.7109375" style="130" bestFit="1" customWidth="1"/>
    <col min="13986" max="13987" width="9.140625" style="130"/>
    <col min="13988" max="13988" width="10.42578125" style="130" customWidth="1"/>
    <col min="13989" max="14041" width="9.140625" style="130"/>
    <col min="14042" max="14042" width="64.7109375" style="130" bestFit="1" customWidth="1"/>
    <col min="14043" max="14044" width="9.140625" style="130"/>
    <col min="14045" max="14045" width="10.42578125" style="130" customWidth="1"/>
    <col min="14046" max="14049" width="9.140625" style="130"/>
    <col min="14050" max="14050" width="64.7109375" style="130" bestFit="1" customWidth="1"/>
    <col min="14051" max="14052" width="9.140625" style="130"/>
    <col min="14053" max="14053" width="10.42578125" style="130" customWidth="1"/>
    <col min="14054" max="14080" width="9.140625" style="130"/>
    <col min="14081" max="14081" width="72.7109375" style="130" customWidth="1"/>
    <col min="14082" max="14083" width="9.140625" style="130"/>
    <col min="14084" max="14084" width="10.42578125" style="130" customWidth="1"/>
    <col min="14085" max="14240" width="9.140625" style="130"/>
    <col min="14241" max="14241" width="64.7109375" style="130" bestFit="1" customWidth="1"/>
    <col min="14242" max="14243" width="9.140625" style="130"/>
    <col min="14244" max="14244" width="10.42578125" style="130" customWidth="1"/>
    <col min="14245" max="14297" width="9.140625" style="130"/>
    <col min="14298" max="14298" width="64.7109375" style="130" bestFit="1" customWidth="1"/>
    <col min="14299" max="14300" width="9.140625" style="130"/>
    <col min="14301" max="14301" width="10.42578125" style="130" customWidth="1"/>
    <col min="14302" max="14305" width="9.140625" style="130"/>
    <col min="14306" max="14306" width="64.7109375" style="130" bestFit="1" customWidth="1"/>
    <col min="14307" max="14308" width="9.140625" style="130"/>
    <col min="14309" max="14309" width="10.42578125" style="130" customWidth="1"/>
    <col min="14310" max="14336" width="9.140625" style="130"/>
    <col min="14337" max="14337" width="72.7109375" style="130" customWidth="1"/>
    <col min="14338" max="14339" width="9.140625" style="130"/>
    <col min="14340" max="14340" width="10.42578125" style="130" customWidth="1"/>
    <col min="14341" max="14496" width="9.140625" style="130"/>
    <col min="14497" max="14497" width="64.7109375" style="130" bestFit="1" customWidth="1"/>
    <col min="14498" max="14499" width="9.140625" style="130"/>
    <col min="14500" max="14500" width="10.42578125" style="130" customWidth="1"/>
    <col min="14501" max="14553" width="9.140625" style="130"/>
    <col min="14554" max="14554" width="64.7109375" style="130" bestFit="1" customWidth="1"/>
    <col min="14555" max="14556" width="9.140625" style="130"/>
    <col min="14557" max="14557" width="10.42578125" style="130" customWidth="1"/>
    <col min="14558" max="14561" width="9.140625" style="130"/>
    <col min="14562" max="14562" width="64.7109375" style="130" bestFit="1" customWidth="1"/>
    <col min="14563" max="14564" width="9.140625" style="130"/>
    <col min="14565" max="14565" width="10.42578125" style="130" customWidth="1"/>
    <col min="14566" max="14592" width="9.140625" style="130"/>
    <col min="14593" max="14593" width="72.7109375" style="130" customWidth="1"/>
    <col min="14594" max="14595" width="9.140625" style="130"/>
    <col min="14596" max="14596" width="10.42578125" style="130" customWidth="1"/>
    <col min="14597" max="14752" width="9.140625" style="130"/>
    <col min="14753" max="14753" width="64.7109375" style="130" bestFit="1" customWidth="1"/>
    <col min="14754" max="14755" width="9.140625" style="130"/>
    <col min="14756" max="14756" width="10.42578125" style="130" customWidth="1"/>
    <col min="14757" max="14809" width="9.140625" style="130"/>
    <col min="14810" max="14810" width="64.7109375" style="130" bestFit="1" customWidth="1"/>
    <col min="14811" max="14812" width="9.140625" style="130"/>
    <col min="14813" max="14813" width="10.42578125" style="130" customWidth="1"/>
    <col min="14814" max="14817" width="9.140625" style="130"/>
    <col min="14818" max="14818" width="64.7109375" style="130" bestFit="1" customWidth="1"/>
    <col min="14819" max="14820" width="9.140625" style="130"/>
    <col min="14821" max="14821" width="10.42578125" style="130" customWidth="1"/>
    <col min="14822" max="14848" width="9.140625" style="130"/>
    <col min="14849" max="14849" width="72.7109375" style="130" customWidth="1"/>
    <col min="14850" max="14851" width="9.140625" style="130"/>
    <col min="14852" max="14852" width="10.42578125" style="130" customWidth="1"/>
    <col min="14853" max="15008" width="9.140625" style="130"/>
    <col min="15009" max="15009" width="64.7109375" style="130" bestFit="1" customWidth="1"/>
    <col min="15010" max="15011" width="9.140625" style="130"/>
    <col min="15012" max="15012" width="10.42578125" style="130" customWidth="1"/>
    <col min="15013" max="15065" width="9.140625" style="130"/>
    <col min="15066" max="15066" width="64.7109375" style="130" bestFit="1" customWidth="1"/>
    <col min="15067" max="15068" width="9.140625" style="130"/>
    <col min="15069" max="15069" width="10.42578125" style="130" customWidth="1"/>
    <col min="15070" max="15073" width="9.140625" style="130"/>
    <col min="15074" max="15074" width="64.7109375" style="130" bestFit="1" customWidth="1"/>
    <col min="15075" max="15076" width="9.140625" style="130"/>
    <col min="15077" max="15077" width="10.42578125" style="130" customWidth="1"/>
    <col min="15078" max="15104" width="9.140625" style="130"/>
    <col min="15105" max="15105" width="72.7109375" style="130" customWidth="1"/>
    <col min="15106" max="15107" width="9.140625" style="130"/>
    <col min="15108" max="15108" width="10.42578125" style="130" customWidth="1"/>
    <col min="15109" max="15264" width="9.140625" style="130"/>
    <col min="15265" max="15265" width="64.7109375" style="130" bestFit="1" customWidth="1"/>
    <col min="15266" max="15267" width="9.140625" style="130"/>
    <col min="15268" max="15268" width="10.42578125" style="130" customWidth="1"/>
    <col min="15269" max="15321" width="9.140625" style="130"/>
    <col min="15322" max="15322" width="64.7109375" style="130" bestFit="1" customWidth="1"/>
    <col min="15323" max="15324" width="9.140625" style="130"/>
    <col min="15325" max="15325" width="10.42578125" style="130" customWidth="1"/>
    <col min="15326" max="15329" width="9.140625" style="130"/>
    <col min="15330" max="15330" width="64.7109375" style="130" bestFit="1" customWidth="1"/>
    <col min="15331" max="15332" width="9.140625" style="130"/>
    <col min="15333" max="15333" width="10.42578125" style="130" customWidth="1"/>
    <col min="15334" max="15360" width="9.140625" style="130"/>
    <col min="15361" max="15361" width="72.7109375" style="130" customWidth="1"/>
    <col min="15362" max="15363" width="9.140625" style="130"/>
    <col min="15364" max="15364" width="10.42578125" style="130" customWidth="1"/>
    <col min="15365" max="15520" width="9.140625" style="130"/>
    <col min="15521" max="15521" width="64.7109375" style="130" bestFit="1" customWidth="1"/>
    <col min="15522" max="15523" width="9.140625" style="130"/>
    <col min="15524" max="15524" width="10.42578125" style="130" customWidth="1"/>
    <col min="15525" max="15577" width="9.140625" style="130"/>
    <col min="15578" max="15578" width="64.7109375" style="130" bestFit="1" customWidth="1"/>
    <col min="15579" max="15580" width="9.140625" style="130"/>
    <col min="15581" max="15581" width="10.42578125" style="130" customWidth="1"/>
    <col min="15582" max="15585" width="9.140625" style="130"/>
    <col min="15586" max="15586" width="64.7109375" style="130" bestFit="1" customWidth="1"/>
    <col min="15587" max="15588" width="9.140625" style="130"/>
    <col min="15589" max="15589" width="10.42578125" style="130" customWidth="1"/>
    <col min="15590" max="15616" width="9.140625" style="130"/>
    <col min="15617" max="15617" width="72.7109375" style="130" customWidth="1"/>
    <col min="15618" max="15619" width="9.140625" style="130"/>
    <col min="15620" max="15620" width="10.42578125" style="130" customWidth="1"/>
    <col min="15621" max="15776" width="9.140625" style="130"/>
    <col min="15777" max="15777" width="64.7109375" style="130" bestFit="1" customWidth="1"/>
    <col min="15778" max="15779" width="9.140625" style="130"/>
    <col min="15780" max="15780" width="10.42578125" style="130" customWidth="1"/>
    <col min="15781" max="15833" width="9.140625" style="130"/>
    <col min="15834" max="15834" width="64.7109375" style="130" bestFit="1" customWidth="1"/>
    <col min="15835" max="15836" width="9.140625" style="130"/>
    <col min="15837" max="15837" width="10.42578125" style="130" customWidth="1"/>
    <col min="15838" max="15841" width="9.140625" style="130"/>
    <col min="15842" max="15842" width="64.7109375" style="130" bestFit="1" customWidth="1"/>
    <col min="15843" max="15844" width="9.140625" style="130"/>
    <col min="15845" max="15845" width="10.42578125" style="130" customWidth="1"/>
    <col min="15846" max="15872" width="9.140625" style="130"/>
    <col min="15873" max="15873" width="72.7109375" style="130" customWidth="1"/>
    <col min="15874" max="15875" width="9.140625" style="130"/>
    <col min="15876" max="15876" width="10.42578125" style="130" customWidth="1"/>
    <col min="15877" max="16032" width="9.140625" style="130"/>
    <col min="16033" max="16033" width="64.7109375" style="130" bestFit="1" customWidth="1"/>
    <col min="16034" max="16035" width="9.140625" style="130"/>
    <col min="16036" max="16036" width="10.42578125" style="130" customWidth="1"/>
    <col min="16037" max="16089" width="9.140625" style="130"/>
    <col min="16090" max="16090" width="64.7109375" style="130" bestFit="1" customWidth="1"/>
    <col min="16091" max="16092" width="9.140625" style="130"/>
    <col min="16093" max="16093" width="10.42578125" style="130" customWidth="1"/>
    <col min="16094" max="16097" width="9.140625" style="130"/>
    <col min="16098" max="16098" width="64.7109375" style="130" bestFit="1" customWidth="1"/>
    <col min="16099" max="16100" width="9.140625" style="130"/>
    <col min="16101" max="16101" width="10.42578125" style="130" customWidth="1"/>
    <col min="16102" max="16128" width="9.140625" style="130"/>
    <col min="16129" max="16129" width="72.7109375" style="130" customWidth="1"/>
    <col min="16130" max="16131" width="9.140625" style="130"/>
    <col min="16132" max="16132" width="10.42578125" style="130" customWidth="1"/>
    <col min="16133" max="16288" width="9.140625" style="130"/>
    <col min="16289" max="16289" width="64.7109375" style="130" bestFit="1" customWidth="1"/>
    <col min="16290" max="16291" width="9.140625" style="130"/>
    <col min="16292" max="16292" width="10.42578125" style="130" customWidth="1"/>
    <col min="16293" max="16345" width="9.140625" style="130"/>
    <col min="16346" max="16346" width="64.7109375" style="130" bestFit="1" customWidth="1"/>
    <col min="16347" max="16348" width="9.140625" style="130"/>
    <col min="16349" max="16349" width="10.42578125" style="130" customWidth="1"/>
    <col min="16350" max="16353" width="9.140625" style="130"/>
    <col min="16354" max="16354" width="64.7109375" style="130" bestFit="1" customWidth="1"/>
    <col min="16355" max="16356" width="9.140625" style="130"/>
    <col min="16357" max="16357" width="10.42578125" style="130" customWidth="1"/>
    <col min="16358" max="16384" width="9.140625" style="130"/>
  </cols>
  <sheetData>
    <row r="1" spans="1:6" ht="17.25">
      <c r="A1" s="129" t="s">
        <v>45</v>
      </c>
      <c r="B1" s="129"/>
      <c r="C1" s="129"/>
      <c r="D1" s="129"/>
      <c r="E1" s="129"/>
      <c r="F1" s="129"/>
    </row>
    <row r="2" spans="1:6">
      <c r="A2" s="131" t="s">
        <v>83</v>
      </c>
      <c r="B2" s="131"/>
      <c r="C2" s="131"/>
      <c r="D2" s="131"/>
      <c r="E2" s="131"/>
      <c r="F2" s="131"/>
    </row>
    <row r="3" spans="1:6" ht="18">
      <c r="A3" s="132" t="s">
        <v>84</v>
      </c>
      <c r="B3" s="132"/>
      <c r="C3" s="132"/>
      <c r="D3" s="132"/>
      <c r="E3" s="132"/>
      <c r="F3" s="132"/>
    </row>
    <row r="4" spans="1:6">
      <c r="A4" s="133"/>
      <c r="B4" s="133"/>
      <c r="C4" s="133"/>
      <c r="D4" s="133"/>
      <c r="E4" s="134"/>
    </row>
    <row r="5" spans="1:6" ht="15.75">
      <c r="A5" s="136" t="s">
        <v>135</v>
      </c>
      <c r="B5" s="137"/>
      <c r="C5" s="137"/>
      <c r="D5" s="137"/>
      <c r="E5" s="137"/>
      <c r="F5" s="138"/>
    </row>
    <row r="6" spans="1:6">
      <c r="B6" s="155"/>
      <c r="C6" s="155"/>
      <c r="D6" s="153"/>
    </row>
    <row r="7" spans="1:6" ht="30">
      <c r="A7" s="142" t="s">
        <v>13</v>
      </c>
      <c r="B7" s="143" t="s">
        <v>130</v>
      </c>
      <c r="C7" s="143" t="s">
        <v>131</v>
      </c>
      <c r="D7" s="143" t="s">
        <v>132</v>
      </c>
      <c r="E7" s="142" t="s">
        <v>92</v>
      </c>
      <c r="F7" s="142" t="s">
        <v>93</v>
      </c>
    </row>
    <row r="8" spans="1:6">
      <c r="A8" s="144" t="s">
        <v>46</v>
      </c>
      <c r="B8" s="145">
        <v>355</v>
      </c>
      <c r="C8" s="145">
        <v>1337</v>
      </c>
      <c r="D8" s="145">
        <v>491</v>
      </c>
      <c r="E8" s="145">
        <f t="shared" ref="E8:E13" si="0">SUM(B8:D8)</f>
        <v>2183</v>
      </c>
      <c r="F8" s="147">
        <f>E8/$E$51</f>
        <v>0.44797865791093783</v>
      </c>
    </row>
    <row r="9" spans="1:6">
      <c r="A9" s="144" t="s">
        <v>47</v>
      </c>
      <c r="B9" s="145">
        <v>313</v>
      </c>
      <c r="C9" s="145">
        <v>976</v>
      </c>
      <c r="D9" s="145">
        <v>530</v>
      </c>
      <c r="E9" s="145">
        <f t="shared" si="0"/>
        <v>1819</v>
      </c>
      <c r="F9" s="147">
        <f>E9/$E$51</f>
        <v>0.37328134619331005</v>
      </c>
    </row>
    <row r="10" spans="1:6">
      <c r="A10" s="144" t="s">
        <v>48</v>
      </c>
      <c r="B10" s="145">
        <v>20</v>
      </c>
      <c r="C10" s="145">
        <v>85</v>
      </c>
      <c r="D10" s="145">
        <v>44</v>
      </c>
      <c r="E10" s="145">
        <f t="shared" si="0"/>
        <v>149</v>
      </c>
      <c r="F10" s="147">
        <f>E10/$E$51</f>
        <v>3.05766468294685E-2</v>
      </c>
    </row>
    <row r="11" spans="1:6">
      <c r="A11" s="144" t="s">
        <v>49</v>
      </c>
      <c r="B11" s="145">
        <v>17</v>
      </c>
      <c r="C11" s="145">
        <v>57</v>
      </c>
      <c r="D11" s="145">
        <v>25</v>
      </c>
      <c r="E11" s="145">
        <f t="shared" si="0"/>
        <v>99</v>
      </c>
      <c r="F11" s="147">
        <f>E11/$E$51</f>
        <v>2.0316027088036117E-2</v>
      </c>
    </row>
    <row r="12" spans="1:6">
      <c r="A12" s="144" t="s">
        <v>50</v>
      </c>
      <c r="B12" s="145">
        <v>6</v>
      </c>
      <c r="C12" s="145">
        <v>37</v>
      </c>
      <c r="D12" s="145">
        <v>55</v>
      </c>
      <c r="E12" s="145">
        <f t="shared" si="0"/>
        <v>98</v>
      </c>
      <c r="F12" s="147">
        <f>E12/$E$51</f>
        <v>2.0110814693207468E-2</v>
      </c>
    </row>
    <row r="13" spans="1:6">
      <c r="A13" s="144" t="s">
        <v>51</v>
      </c>
      <c r="B13" s="145">
        <v>17</v>
      </c>
      <c r="C13" s="145">
        <v>31</v>
      </c>
      <c r="D13" s="145">
        <v>15</v>
      </c>
      <c r="E13" s="145">
        <f t="shared" si="0"/>
        <v>63</v>
      </c>
      <c r="F13" s="147">
        <f>E13/$E$51</f>
        <v>1.2928380874204802E-2</v>
      </c>
    </row>
    <row r="14" spans="1:6">
      <c r="A14" s="144" t="s">
        <v>52</v>
      </c>
      <c r="B14" s="145">
        <v>5</v>
      </c>
      <c r="C14" s="145">
        <v>18</v>
      </c>
      <c r="D14" s="145">
        <v>31</v>
      </c>
      <c r="E14" s="145">
        <f>SUM(B14:D14)</f>
        <v>54</v>
      </c>
      <c r="F14" s="147">
        <f>E14/$E$51</f>
        <v>1.1081469320746972E-2</v>
      </c>
    </row>
    <row r="15" spans="1:6">
      <c r="A15" s="144" t="s">
        <v>53</v>
      </c>
      <c r="B15" s="145">
        <v>16</v>
      </c>
      <c r="C15" s="145">
        <v>21</v>
      </c>
      <c r="D15" s="145">
        <v>13</v>
      </c>
      <c r="E15" s="145">
        <f t="shared" ref="E15:E24" si="1">SUM(B15:D15)</f>
        <v>50</v>
      </c>
      <c r="F15" s="147">
        <f>E15/$E$51</f>
        <v>1.0260619741432383E-2</v>
      </c>
    </row>
    <row r="16" spans="1:6">
      <c r="A16" s="144" t="s">
        <v>60</v>
      </c>
      <c r="B16" s="145">
        <v>10</v>
      </c>
      <c r="C16" s="145">
        <v>21</v>
      </c>
      <c r="D16" s="145">
        <v>8</v>
      </c>
      <c r="E16" s="145">
        <f t="shared" si="1"/>
        <v>39</v>
      </c>
      <c r="F16" s="147">
        <f>E16/$E$51</f>
        <v>8.0032833983172576E-3</v>
      </c>
    </row>
    <row r="17" spans="1:6">
      <c r="A17" s="144" t="s">
        <v>79</v>
      </c>
      <c r="B17" s="145">
        <v>12</v>
      </c>
      <c r="C17" s="145">
        <v>17</v>
      </c>
      <c r="D17" s="145">
        <v>6</v>
      </c>
      <c r="E17" s="145">
        <f t="shared" si="1"/>
        <v>35</v>
      </c>
      <c r="F17" s="147">
        <f>E17/$E$51</f>
        <v>7.182433819002668E-3</v>
      </c>
    </row>
    <row r="18" spans="1:6">
      <c r="A18" s="144" t="s">
        <v>96</v>
      </c>
      <c r="B18" s="145">
        <v>1</v>
      </c>
      <c r="C18" s="145">
        <v>19</v>
      </c>
      <c r="D18" s="145">
        <v>15</v>
      </c>
      <c r="E18" s="145">
        <f>SUM(B18:D18)</f>
        <v>35</v>
      </c>
      <c r="F18" s="147">
        <f>E18/$E$51</f>
        <v>7.182433819002668E-3</v>
      </c>
    </row>
    <row r="19" spans="1:6">
      <c r="A19" s="144" t="s">
        <v>95</v>
      </c>
      <c r="B19" s="145" t="s">
        <v>94</v>
      </c>
      <c r="C19" s="145">
        <v>26</v>
      </c>
      <c r="D19" s="145">
        <v>6</v>
      </c>
      <c r="E19" s="145">
        <f>SUM(B19:D19)</f>
        <v>32</v>
      </c>
      <c r="F19" s="147">
        <f>E19/$E$51</f>
        <v>6.5667966345167245E-3</v>
      </c>
    </row>
    <row r="20" spans="1:6">
      <c r="A20" s="144" t="s">
        <v>97</v>
      </c>
      <c r="B20" s="145">
        <v>1</v>
      </c>
      <c r="C20" s="145">
        <v>14</v>
      </c>
      <c r="D20" s="145">
        <v>14</v>
      </c>
      <c r="E20" s="145">
        <f t="shared" si="1"/>
        <v>29</v>
      </c>
      <c r="F20" s="147">
        <f>E20/$E$51</f>
        <v>5.9511594500307819E-3</v>
      </c>
    </row>
    <row r="21" spans="1:6">
      <c r="A21" s="144" t="s">
        <v>98</v>
      </c>
      <c r="B21" s="145">
        <v>6</v>
      </c>
      <c r="C21" s="145">
        <v>11</v>
      </c>
      <c r="D21" s="145">
        <v>8</v>
      </c>
      <c r="E21" s="145">
        <f>SUM(B21:D21)</f>
        <v>25</v>
      </c>
      <c r="F21" s="147">
        <f>E21/$E$51</f>
        <v>5.1303098707161914E-3</v>
      </c>
    </row>
    <row r="22" spans="1:6">
      <c r="A22" s="144" t="s">
        <v>100</v>
      </c>
      <c r="B22" s="145">
        <v>6</v>
      </c>
      <c r="C22" s="145">
        <v>6</v>
      </c>
      <c r="D22" s="145">
        <v>7</v>
      </c>
      <c r="E22" s="145">
        <f t="shared" si="1"/>
        <v>19</v>
      </c>
      <c r="F22" s="147">
        <f>E22/$E$51</f>
        <v>3.8990355017443053E-3</v>
      </c>
    </row>
    <row r="23" spans="1:6">
      <c r="A23" s="144" t="s">
        <v>99</v>
      </c>
      <c r="B23" s="145">
        <v>3</v>
      </c>
      <c r="C23" s="145">
        <v>7</v>
      </c>
      <c r="D23" s="145">
        <v>7</v>
      </c>
      <c r="E23" s="145">
        <f t="shared" si="1"/>
        <v>17</v>
      </c>
      <c r="F23" s="147">
        <f>E23/$E$51</f>
        <v>3.4886107120870101E-3</v>
      </c>
    </row>
    <row r="24" spans="1:6">
      <c r="A24" s="144" t="s">
        <v>101</v>
      </c>
      <c r="B24" s="145">
        <v>1</v>
      </c>
      <c r="C24" s="145">
        <v>6</v>
      </c>
      <c r="D24" s="145">
        <v>8</v>
      </c>
      <c r="E24" s="145">
        <f t="shared" si="1"/>
        <v>15</v>
      </c>
      <c r="F24" s="147">
        <f>E24/$E$51</f>
        <v>3.0781859224297149E-3</v>
      </c>
    </row>
    <row r="25" spans="1:6">
      <c r="A25" s="144" t="s">
        <v>102</v>
      </c>
      <c r="B25" s="145">
        <v>1</v>
      </c>
      <c r="C25" s="145">
        <v>12</v>
      </c>
      <c r="D25" s="145">
        <v>1</v>
      </c>
      <c r="E25" s="145">
        <f>SUM(B25:D25)</f>
        <v>14</v>
      </c>
      <c r="F25" s="147">
        <f>E25/$E$51</f>
        <v>2.872973527601067E-3</v>
      </c>
    </row>
    <row r="26" spans="1:6">
      <c r="A26" s="144" t="s">
        <v>103</v>
      </c>
      <c r="B26" s="145">
        <v>1</v>
      </c>
      <c r="C26" s="145">
        <v>3</v>
      </c>
      <c r="D26" s="145">
        <v>9</v>
      </c>
      <c r="E26" s="145">
        <f t="shared" ref="E26:E50" si="2">SUM(B26:D26)</f>
        <v>13</v>
      </c>
      <c r="F26" s="147">
        <f>E26/$E$51</f>
        <v>2.6677611327724196E-3</v>
      </c>
    </row>
    <row r="27" spans="1:6">
      <c r="A27" s="144" t="s">
        <v>104</v>
      </c>
      <c r="B27" s="145">
        <v>2</v>
      </c>
      <c r="C27" s="145">
        <v>4</v>
      </c>
      <c r="D27" s="145">
        <v>4</v>
      </c>
      <c r="E27" s="145">
        <f t="shared" si="2"/>
        <v>10</v>
      </c>
      <c r="F27" s="147">
        <f>E27/$E$51</f>
        <v>2.0521239482864766E-3</v>
      </c>
    </row>
    <row r="28" spans="1:6">
      <c r="A28" s="144" t="s">
        <v>105</v>
      </c>
      <c r="B28" s="145">
        <v>1</v>
      </c>
      <c r="C28" s="145">
        <v>5</v>
      </c>
      <c r="D28" s="145">
        <v>4</v>
      </c>
      <c r="E28" s="145">
        <f>SUM(B28:D28)</f>
        <v>10</v>
      </c>
      <c r="F28" s="147">
        <f>E28/$E$51</f>
        <v>2.0521239482864766E-3</v>
      </c>
    </row>
    <row r="29" spans="1:6">
      <c r="A29" s="144" t="s">
        <v>106</v>
      </c>
      <c r="B29" s="145" t="s">
        <v>94</v>
      </c>
      <c r="C29" s="145">
        <v>3</v>
      </c>
      <c r="D29" s="145">
        <v>5</v>
      </c>
      <c r="E29" s="145">
        <f>SUM(B29:D29)</f>
        <v>8</v>
      </c>
      <c r="F29" s="147">
        <f>E29/$E$51</f>
        <v>1.6416991586291811E-3</v>
      </c>
    </row>
    <row r="30" spans="1:6">
      <c r="A30" s="144" t="s">
        <v>117</v>
      </c>
      <c r="B30" s="145">
        <v>1</v>
      </c>
      <c r="C30" s="145">
        <v>4</v>
      </c>
      <c r="D30" s="145">
        <v>2</v>
      </c>
      <c r="E30" s="145">
        <f>SUM(B30:D30)</f>
        <v>7</v>
      </c>
      <c r="F30" s="147">
        <f>E30/$E$51</f>
        <v>1.4364867638005335E-3</v>
      </c>
    </row>
    <row r="31" spans="1:6">
      <c r="A31" s="144" t="s">
        <v>108</v>
      </c>
      <c r="B31" s="145">
        <v>1</v>
      </c>
      <c r="C31" s="145">
        <v>3</v>
      </c>
      <c r="D31" s="145">
        <v>2</v>
      </c>
      <c r="E31" s="145">
        <f t="shared" si="2"/>
        <v>6</v>
      </c>
      <c r="F31" s="147">
        <f>E31/$E$51</f>
        <v>1.2312743689718859E-3</v>
      </c>
    </row>
    <row r="32" spans="1:6">
      <c r="A32" s="144" t="s">
        <v>109</v>
      </c>
      <c r="B32" s="145">
        <v>1</v>
      </c>
      <c r="C32" s="145">
        <v>4</v>
      </c>
      <c r="D32" s="145" t="s">
        <v>94</v>
      </c>
      <c r="E32" s="145">
        <f t="shared" si="2"/>
        <v>5</v>
      </c>
      <c r="F32" s="147">
        <f>E32/$E$51</f>
        <v>1.0260619741432383E-3</v>
      </c>
    </row>
    <row r="33" spans="1:6">
      <c r="A33" s="144" t="s">
        <v>113</v>
      </c>
      <c r="B33" s="145" t="s">
        <v>94</v>
      </c>
      <c r="C33" s="145">
        <v>2</v>
      </c>
      <c r="D33" s="145">
        <v>2</v>
      </c>
      <c r="E33" s="145">
        <f t="shared" si="2"/>
        <v>4</v>
      </c>
      <c r="F33" s="147">
        <f>E33/$E$51</f>
        <v>8.2084957931459056E-4</v>
      </c>
    </row>
    <row r="34" spans="1:6">
      <c r="A34" s="144" t="s">
        <v>107</v>
      </c>
      <c r="B34" s="145" t="s">
        <v>94</v>
      </c>
      <c r="C34" s="145">
        <v>3</v>
      </c>
      <c r="D34" s="145">
        <v>1</v>
      </c>
      <c r="E34" s="145">
        <f t="shared" si="2"/>
        <v>4</v>
      </c>
      <c r="F34" s="147">
        <f>E34/$E$51</f>
        <v>8.2084957931459056E-4</v>
      </c>
    </row>
    <row r="35" spans="1:6">
      <c r="A35" s="144" t="s">
        <v>112</v>
      </c>
      <c r="B35" s="145">
        <v>2</v>
      </c>
      <c r="C35" s="145">
        <v>2</v>
      </c>
      <c r="D35" s="145" t="s">
        <v>94</v>
      </c>
      <c r="E35" s="145">
        <f t="shared" si="2"/>
        <v>4</v>
      </c>
      <c r="F35" s="147">
        <f>E35/$E$51</f>
        <v>8.2084957931459056E-4</v>
      </c>
    </row>
    <row r="36" spans="1:6">
      <c r="A36" s="144" t="s">
        <v>111</v>
      </c>
      <c r="B36" s="145" t="s">
        <v>94</v>
      </c>
      <c r="C36" s="145">
        <v>4</v>
      </c>
      <c r="D36" s="145" t="s">
        <v>94</v>
      </c>
      <c r="E36" s="145">
        <f t="shared" si="2"/>
        <v>4</v>
      </c>
      <c r="F36" s="147">
        <f>E36/$E$51</f>
        <v>8.2084957931459056E-4</v>
      </c>
    </row>
    <row r="37" spans="1:6">
      <c r="A37" s="144" t="s">
        <v>110</v>
      </c>
      <c r="B37" s="145">
        <v>2</v>
      </c>
      <c r="C37" s="145">
        <v>2</v>
      </c>
      <c r="D37" s="145" t="s">
        <v>94</v>
      </c>
      <c r="E37" s="145">
        <f t="shared" si="2"/>
        <v>4</v>
      </c>
      <c r="F37" s="147">
        <f>E37/$E$51</f>
        <v>8.2084957931459056E-4</v>
      </c>
    </row>
    <row r="38" spans="1:6">
      <c r="A38" s="144" t="s">
        <v>114</v>
      </c>
      <c r="B38" s="145">
        <v>1</v>
      </c>
      <c r="C38" s="145">
        <v>2</v>
      </c>
      <c r="D38" s="145" t="s">
        <v>94</v>
      </c>
      <c r="E38" s="145">
        <f t="shared" si="2"/>
        <v>3</v>
      </c>
      <c r="F38" s="147">
        <f>E38/$E$51</f>
        <v>6.1563718448594295E-4</v>
      </c>
    </row>
    <row r="39" spans="1:6">
      <c r="A39" s="144" t="s">
        <v>115</v>
      </c>
      <c r="B39" s="145" t="s">
        <v>94</v>
      </c>
      <c r="C39" s="145">
        <v>2</v>
      </c>
      <c r="D39" s="145" t="s">
        <v>94</v>
      </c>
      <c r="E39" s="145">
        <f t="shared" si="2"/>
        <v>2</v>
      </c>
      <c r="F39" s="147">
        <f>E39/$E$51</f>
        <v>4.1042478965729528E-4</v>
      </c>
    </row>
    <row r="40" spans="1:6">
      <c r="A40" s="144" t="s">
        <v>118</v>
      </c>
      <c r="B40" s="145" t="s">
        <v>94</v>
      </c>
      <c r="C40" s="145">
        <v>1</v>
      </c>
      <c r="D40" s="145">
        <v>1</v>
      </c>
      <c r="E40" s="145">
        <f t="shared" si="2"/>
        <v>2</v>
      </c>
      <c r="F40" s="147">
        <f>E40/$E$51</f>
        <v>4.1042478965729528E-4</v>
      </c>
    </row>
    <row r="41" spans="1:6">
      <c r="A41" s="144" t="s">
        <v>119</v>
      </c>
      <c r="B41" s="145">
        <v>1</v>
      </c>
      <c r="C41" s="145" t="s">
        <v>94</v>
      </c>
      <c r="D41" s="145">
        <v>1</v>
      </c>
      <c r="E41" s="145">
        <f t="shared" si="2"/>
        <v>2</v>
      </c>
      <c r="F41" s="147">
        <f>E41/$E$51</f>
        <v>4.1042478965729528E-4</v>
      </c>
    </row>
    <row r="42" spans="1:6">
      <c r="A42" s="144" t="s">
        <v>116</v>
      </c>
      <c r="B42" s="145" t="s">
        <v>94</v>
      </c>
      <c r="C42" s="145">
        <v>2</v>
      </c>
      <c r="D42" s="145" t="s">
        <v>94</v>
      </c>
      <c r="E42" s="145">
        <f t="shared" si="2"/>
        <v>2</v>
      </c>
      <c r="F42" s="147">
        <f>E42/$E$51</f>
        <v>4.1042478965729528E-4</v>
      </c>
    </row>
    <row r="43" spans="1:6">
      <c r="A43" s="144" t="s">
        <v>120</v>
      </c>
      <c r="B43" s="145" t="s">
        <v>94</v>
      </c>
      <c r="C43" s="145">
        <v>1</v>
      </c>
      <c r="D43" s="145" t="s">
        <v>94</v>
      </c>
      <c r="E43" s="145">
        <f t="shared" si="2"/>
        <v>1</v>
      </c>
      <c r="F43" s="147">
        <f>E43/$E$51</f>
        <v>2.0521239482864764E-4</v>
      </c>
    </row>
    <row r="44" spans="1:6">
      <c r="A44" s="144" t="s">
        <v>126</v>
      </c>
      <c r="B44" s="145" t="s">
        <v>94</v>
      </c>
      <c r="C44" s="145" t="s">
        <v>94</v>
      </c>
      <c r="D44" s="145">
        <v>1</v>
      </c>
      <c r="E44" s="145">
        <f t="shared" si="2"/>
        <v>1</v>
      </c>
      <c r="F44" s="147">
        <f>E44/$E$51</f>
        <v>2.0521239482864764E-4</v>
      </c>
    </row>
    <row r="45" spans="1:6">
      <c r="A45" s="144" t="s">
        <v>122</v>
      </c>
      <c r="B45" s="145" t="s">
        <v>94</v>
      </c>
      <c r="C45" s="145">
        <v>1</v>
      </c>
      <c r="D45" s="145" t="s">
        <v>94</v>
      </c>
      <c r="E45" s="145">
        <f t="shared" si="2"/>
        <v>1</v>
      </c>
      <c r="F45" s="147">
        <f>E45/$E$51</f>
        <v>2.0521239482864764E-4</v>
      </c>
    </row>
    <row r="46" spans="1:6">
      <c r="A46" s="144" t="s">
        <v>124</v>
      </c>
      <c r="B46" s="145" t="s">
        <v>94</v>
      </c>
      <c r="C46" s="145">
        <v>1</v>
      </c>
      <c r="D46" s="145" t="s">
        <v>94</v>
      </c>
      <c r="E46" s="145">
        <f t="shared" si="2"/>
        <v>1</v>
      </c>
      <c r="F46" s="147">
        <f>E46/$E$51</f>
        <v>2.0521239482864764E-4</v>
      </c>
    </row>
    <row r="47" spans="1:6">
      <c r="A47" s="144" t="s">
        <v>123</v>
      </c>
      <c r="B47" s="145">
        <v>1</v>
      </c>
      <c r="C47" s="145" t="s">
        <v>94</v>
      </c>
      <c r="D47" s="145" t="s">
        <v>94</v>
      </c>
      <c r="E47" s="145">
        <f t="shared" si="2"/>
        <v>1</v>
      </c>
      <c r="F47" s="147">
        <f>E47/$E$51</f>
        <v>2.0521239482864764E-4</v>
      </c>
    </row>
    <row r="48" spans="1:6">
      <c r="A48" s="144" t="s">
        <v>127</v>
      </c>
      <c r="B48" s="145" t="s">
        <v>94</v>
      </c>
      <c r="C48" s="145">
        <v>1</v>
      </c>
      <c r="D48" s="145" t="s">
        <v>94</v>
      </c>
      <c r="E48" s="145">
        <f t="shared" si="2"/>
        <v>1</v>
      </c>
      <c r="F48" s="147">
        <f>E48/$E$51</f>
        <v>2.0521239482864764E-4</v>
      </c>
    </row>
    <row r="49" spans="1:6">
      <c r="A49" s="144" t="s">
        <v>121</v>
      </c>
      <c r="B49" s="145" t="s">
        <v>94</v>
      </c>
      <c r="C49" s="145" t="s">
        <v>94</v>
      </c>
      <c r="D49" s="145">
        <v>1</v>
      </c>
      <c r="E49" s="145">
        <f t="shared" si="2"/>
        <v>1</v>
      </c>
      <c r="F49" s="147">
        <f>E49/$E$51</f>
        <v>2.0521239482864764E-4</v>
      </c>
    </row>
    <row r="50" spans="1:6">
      <c r="A50" s="144" t="s">
        <v>125</v>
      </c>
      <c r="B50" s="145">
        <v>1</v>
      </c>
      <c r="C50" s="145" t="s">
        <v>94</v>
      </c>
      <c r="D50" s="145" t="s">
        <v>94</v>
      </c>
      <c r="E50" s="145">
        <f t="shared" si="2"/>
        <v>1</v>
      </c>
      <c r="F50" s="147">
        <f>E50/$E$51</f>
        <v>2.0521239482864764E-4</v>
      </c>
    </row>
    <row r="51" spans="1:6">
      <c r="A51" s="148" t="s">
        <v>128</v>
      </c>
      <c r="B51" s="149">
        <f>SUM(B8:B50)</f>
        <v>805</v>
      </c>
      <c r="C51" s="149">
        <f>SUM(C8:C50)</f>
        <v>2751</v>
      </c>
      <c r="D51" s="149">
        <f>SUM(D8:D50)</f>
        <v>1317</v>
      </c>
      <c r="E51" s="149">
        <f>SUM(E8:E50)</f>
        <v>4873</v>
      </c>
      <c r="F51" s="151">
        <f>SUM(F8:F50)</f>
        <v>0.99999999999999956</v>
      </c>
    </row>
    <row r="52" spans="1:6" s="153" customFormat="1">
      <c r="B52" s="156"/>
      <c r="C52" s="156"/>
      <c r="D52" s="156"/>
      <c r="E52" s="156"/>
    </row>
    <row r="53" spans="1:6">
      <c r="A53" s="152" t="s">
        <v>129</v>
      </c>
      <c r="B53" s="157"/>
      <c r="C53" s="157"/>
      <c r="D53" s="157"/>
      <c r="E53" s="157"/>
    </row>
    <row r="54" spans="1:6">
      <c r="A54" s="154" t="s">
        <v>134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notebook</cp:lastModifiedBy>
  <cp:lastPrinted>2020-05-08T19:12:39Z</cp:lastPrinted>
  <dcterms:created xsi:type="dcterms:W3CDTF">2018-12-28T13:45:09Z</dcterms:created>
  <dcterms:modified xsi:type="dcterms:W3CDTF">2020-06-15T15:12:45Z</dcterms:modified>
</cp:coreProperties>
</file>