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F:\2020_ASSESSORIA DE IMPRENSA\AA_CAMILA_2020\Pautas_Dados_Pesquisas\Boletim_Estatistico\Site\"/>
    </mc:Choice>
  </mc:AlternateContent>
  <bookViews>
    <workbookView xWindow="0" yWindow="0" windowWidth="21840" windowHeight="9135" tabRatio="689"/>
  </bookViews>
  <sheets>
    <sheet name="Consolidado da Fundação" sheetId="11" r:id="rId1"/>
    <sheet name="Atos Infracionais por Artigo" sheetId="8" r:id="rId2"/>
    <sheet name="Ato Infracional x Faixa Etária" sheetId="9" r:id="rId3"/>
  </sheets>
  <definedNames>
    <definedName name="_5995" localSheetId="2">#REF!</definedName>
    <definedName name="_5995" localSheetId="1">#REF!</definedName>
    <definedName name="_5995">#REF!</definedName>
    <definedName name="_6039" localSheetId="2">#REF!</definedName>
    <definedName name="_6039" localSheetId="1">#REF!</definedName>
    <definedName name="_6039">#REF!</definedName>
    <definedName name="_6083" localSheetId="2">#REF!</definedName>
    <definedName name="_6083" localSheetId="1">#REF!</definedName>
    <definedName name="_6083">#REF!</definedName>
    <definedName name="_6127" localSheetId="2">#REF!</definedName>
    <definedName name="_6127" localSheetId="1">#REF!</definedName>
    <definedName name="_6127">#REF!</definedName>
    <definedName name="_6171" localSheetId="2">#REF!</definedName>
    <definedName name="_6171" localSheetId="1">#REF!</definedName>
    <definedName name="_6171">#REF!</definedName>
    <definedName name="_6225" localSheetId="2">#REF!</definedName>
    <definedName name="_6225" localSheetId="1">#REF!</definedName>
    <definedName name="_6225">#REF!</definedName>
    <definedName name="_6259" localSheetId="2">#REF!</definedName>
    <definedName name="_6259" localSheetId="1">#REF!</definedName>
    <definedName name="_6259">#REF!</definedName>
    <definedName name="_6298" localSheetId="2">#REF!</definedName>
    <definedName name="_6298" localSheetId="1">#REF!</definedName>
    <definedName name="_6298">#REF!</definedName>
    <definedName name="_6342" localSheetId="2">#REF!</definedName>
    <definedName name="_6342" localSheetId="1">#REF!</definedName>
    <definedName name="_6342">#REF!</definedName>
    <definedName name="_6376" localSheetId="2">#REF!</definedName>
    <definedName name="_6376" localSheetId="1">#REF!</definedName>
    <definedName name="_6376">#REF!</definedName>
    <definedName name="_6410" localSheetId="2">#REF!</definedName>
    <definedName name="_6410" localSheetId="1">#REF!</definedName>
    <definedName name="_6410">#REF!</definedName>
    <definedName name="_xlnm._FilterDatabase" localSheetId="2" hidden="1">'Ato Infracional x Faixa Etária'!$A$7:$F$53</definedName>
    <definedName name="_xlnm.Print_Titles" localSheetId="1">'Atos Infracionais por Artigo'!$1:$7</definedName>
  </definedNames>
  <calcPr calcId="152511" fullCalcOnLoad="1"/>
</workbook>
</file>

<file path=xl/calcChain.xml><?xml version="1.0" encoding="utf-8"?>
<calcChain xmlns="http://schemas.openxmlformats.org/spreadsheetml/2006/main">
  <c r="L13" i="8" l="1"/>
  <c r="M13" i="8" s="1"/>
  <c r="K13" i="8"/>
  <c r="H13" i="8"/>
  <c r="B53" i="8"/>
  <c r="C53" i="8"/>
  <c r="E22" i="9"/>
  <c r="D53" i="8"/>
  <c r="B53" i="9"/>
  <c r="C53" i="9"/>
  <c r="D53" i="9"/>
  <c r="E19" i="9"/>
  <c r="E18" i="9"/>
  <c r="E17" i="9"/>
  <c r="E16" i="9"/>
  <c r="E15" i="9"/>
  <c r="E14" i="9"/>
  <c r="L21" i="8"/>
  <c r="K21" i="8"/>
  <c r="M21" i="8" s="1"/>
  <c r="H21" i="8"/>
  <c r="L20" i="8"/>
  <c r="K20" i="8"/>
  <c r="H20" i="8"/>
  <c r="L19" i="8"/>
  <c r="K19" i="8"/>
  <c r="H19" i="8"/>
  <c r="L18" i="8"/>
  <c r="K18" i="8"/>
  <c r="H18" i="8"/>
  <c r="L17" i="8"/>
  <c r="K17" i="8"/>
  <c r="M17" i="8" s="1"/>
  <c r="H17" i="8"/>
  <c r="E20" i="9"/>
  <c r="L14" i="8"/>
  <c r="K14" i="8"/>
  <c r="M14" i="8" s="1"/>
  <c r="H14" i="8"/>
  <c r="E23" i="9"/>
  <c r="L25" i="8"/>
  <c r="K25" i="8"/>
  <c r="M25" i="8" s="1"/>
  <c r="H25" i="8"/>
  <c r="E9" i="9"/>
  <c r="E10" i="9"/>
  <c r="E11" i="9"/>
  <c r="E12" i="9"/>
  <c r="E13" i="9"/>
  <c r="E21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8" i="9"/>
  <c r="E39" i="9"/>
  <c r="E40" i="9"/>
  <c r="E41" i="9"/>
  <c r="E42" i="9"/>
  <c r="E43" i="9"/>
  <c r="E44" i="9"/>
  <c r="E45" i="9"/>
  <c r="E46" i="9"/>
  <c r="E47" i="9"/>
  <c r="E48" i="9"/>
  <c r="E49" i="9"/>
  <c r="E50" i="9"/>
  <c r="E51" i="9"/>
  <c r="E52" i="9"/>
  <c r="L22" i="8"/>
  <c r="M22" i="8" s="1"/>
  <c r="K22" i="8"/>
  <c r="L16" i="8"/>
  <c r="K16" i="8"/>
  <c r="L15" i="8"/>
  <c r="K15" i="8"/>
  <c r="M15" i="8" s="1"/>
  <c r="H22" i="8"/>
  <c r="H16" i="8"/>
  <c r="H15" i="8"/>
  <c r="E8" i="9"/>
  <c r="G53" i="8"/>
  <c r="F53" i="8"/>
  <c r="E53" i="8"/>
  <c r="L52" i="8"/>
  <c r="K52" i="8"/>
  <c r="H52" i="8"/>
  <c r="L51" i="8"/>
  <c r="M51" i="8"/>
  <c r="K51" i="8"/>
  <c r="H51" i="8"/>
  <c r="L50" i="8"/>
  <c r="K50" i="8"/>
  <c r="M50" i="8" s="1"/>
  <c r="H50" i="8"/>
  <c r="L49" i="8"/>
  <c r="M49" i="8" s="1"/>
  <c r="K49" i="8"/>
  <c r="H49" i="8"/>
  <c r="L48" i="8"/>
  <c r="K48" i="8"/>
  <c r="M48" i="8" s="1"/>
  <c r="H48" i="8"/>
  <c r="L47" i="8"/>
  <c r="K47" i="8"/>
  <c r="M47" i="8" s="1"/>
  <c r="H47" i="8"/>
  <c r="L46" i="8"/>
  <c r="K46" i="8"/>
  <c r="H46" i="8"/>
  <c r="L45" i="8"/>
  <c r="K45" i="8"/>
  <c r="M45" i="8" s="1"/>
  <c r="H45" i="8"/>
  <c r="L44" i="8"/>
  <c r="K44" i="8"/>
  <c r="H44" i="8"/>
  <c r="L43" i="8"/>
  <c r="K43" i="8"/>
  <c r="M43" i="8" s="1"/>
  <c r="H43" i="8"/>
  <c r="L42" i="8"/>
  <c r="M42" i="8" s="1"/>
  <c r="K42" i="8"/>
  <c r="H42" i="8"/>
  <c r="L41" i="8"/>
  <c r="K41" i="8"/>
  <c r="H41" i="8"/>
  <c r="L40" i="8"/>
  <c r="K40" i="8"/>
  <c r="H40" i="8"/>
  <c r="L39" i="8"/>
  <c r="K39" i="8"/>
  <c r="M39" i="8" s="1"/>
  <c r="H39" i="8"/>
  <c r="L38" i="8"/>
  <c r="K38" i="8"/>
  <c r="H38" i="8"/>
  <c r="L37" i="8"/>
  <c r="K37" i="8"/>
  <c r="M37" i="8" s="1"/>
  <c r="H37" i="8"/>
  <c r="L36" i="8"/>
  <c r="M36" i="8" s="1"/>
  <c r="K36" i="8"/>
  <c r="H36" i="8"/>
  <c r="L35" i="8"/>
  <c r="M35" i="8"/>
  <c r="K35" i="8"/>
  <c r="H35" i="8"/>
  <c r="L34" i="8"/>
  <c r="K34" i="8"/>
  <c r="M34" i="8" s="1"/>
  <c r="H34" i="8"/>
  <c r="L33" i="8"/>
  <c r="M33" i="8" s="1"/>
  <c r="K33" i="8"/>
  <c r="H33" i="8"/>
  <c r="L32" i="8"/>
  <c r="K32" i="8"/>
  <c r="H32" i="8"/>
  <c r="L31" i="8"/>
  <c r="K31" i="8"/>
  <c r="H31" i="8"/>
  <c r="L30" i="8"/>
  <c r="K30" i="8"/>
  <c r="H30" i="8"/>
  <c r="L29" i="8"/>
  <c r="K29" i="8"/>
  <c r="M29" i="8" s="1"/>
  <c r="H29" i="8"/>
  <c r="L28" i="8"/>
  <c r="M28" i="8" s="1"/>
  <c r="K28" i="8"/>
  <c r="H28" i="8"/>
  <c r="L27" i="8"/>
  <c r="M27" i="8"/>
  <c r="K27" i="8"/>
  <c r="H27" i="8"/>
  <c r="L26" i="8"/>
  <c r="K26" i="8"/>
  <c r="M26" i="8" s="1"/>
  <c r="H26" i="8"/>
  <c r="L24" i="8"/>
  <c r="K24" i="8"/>
  <c r="H24" i="8"/>
  <c r="L23" i="8"/>
  <c r="K23" i="8"/>
  <c r="H23" i="8"/>
  <c r="L12" i="8"/>
  <c r="M12" i="8" s="1"/>
  <c r="K12" i="8"/>
  <c r="H12" i="8"/>
  <c r="L11" i="8"/>
  <c r="K11" i="8"/>
  <c r="H11" i="8"/>
  <c r="L10" i="8"/>
  <c r="M10" i="8" s="1"/>
  <c r="K10" i="8"/>
  <c r="H10" i="8"/>
  <c r="L9" i="8"/>
  <c r="L53" i="8" s="1"/>
  <c r="K9" i="8"/>
  <c r="H9" i="8"/>
  <c r="L8" i="8"/>
  <c r="M8" i="8"/>
  <c r="K8" i="8"/>
  <c r="H8" i="8"/>
  <c r="M24" i="8"/>
  <c r="M44" i="8"/>
  <c r="M52" i="8"/>
  <c r="M40" i="8"/>
  <c r="M41" i="8"/>
  <c r="M23" i="8"/>
  <c r="M32" i="8"/>
  <c r="M20" i="8"/>
  <c r="M11" i="8"/>
  <c r="M30" i="8"/>
  <c r="M38" i="8"/>
  <c r="M46" i="8"/>
  <c r="M16" i="8"/>
  <c r="M18" i="8"/>
  <c r="M9" i="8"/>
  <c r="M31" i="8"/>
  <c r="M19" i="8"/>
  <c r="N12" i="8" l="1"/>
  <c r="N28" i="8"/>
  <c r="I16" i="8"/>
  <c r="N25" i="8"/>
  <c r="N9" i="8"/>
  <c r="M53" i="8"/>
  <c r="N10" i="8"/>
  <c r="N29" i="8"/>
  <c r="N50" i="8"/>
  <c r="N15" i="8"/>
  <c r="N30" i="8"/>
  <c r="I35" i="8"/>
  <c r="I36" i="8"/>
  <c r="N45" i="8"/>
  <c r="N22" i="8"/>
  <c r="F25" i="9"/>
  <c r="I8" i="8"/>
  <c r="N34" i="8"/>
  <c r="N39" i="8"/>
  <c r="I42" i="8"/>
  <c r="N47" i="8"/>
  <c r="F35" i="9"/>
  <c r="N13" i="8"/>
  <c r="K53" i="8"/>
  <c r="E53" i="9"/>
  <c r="F8" i="9" s="1"/>
  <c r="H53" i="8"/>
  <c r="F33" i="9" l="1"/>
  <c r="N20" i="8"/>
  <c r="N31" i="8"/>
  <c r="N46" i="8"/>
  <c r="N19" i="8"/>
  <c r="N18" i="8"/>
  <c r="N44" i="8"/>
  <c r="N35" i="8"/>
  <c r="N32" i="8"/>
  <c r="N23" i="8"/>
  <c r="N41" i="8"/>
  <c r="N21" i="8"/>
  <c r="N27" i="8"/>
  <c r="N24" i="8"/>
  <c r="I50" i="8"/>
  <c r="I41" i="8"/>
  <c r="I23" i="8"/>
  <c r="I18" i="8"/>
  <c r="I43" i="8"/>
  <c r="I14" i="8"/>
  <c r="I15" i="8"/>
  <c r="I13" i="8"/>
  <c r="I52" i="8"/>
  <c r="I20" i="8"/>
  <c r="I12" i="8"/>
  <c r="I40" i="8"/>
  <c r="I32" i="8"/>
  <c r="I37" i="8"/>
  <c r="I10" i="8"/>
  <c r="I11" i="8"/>
  <c r="I9" i="8"/>
  <c r="I53" i="8" s="1"/>
  <c r="I34" i="8"/>
  <c r="I39" i="8"/>
  <c r="I21" i="8"/>
  <c r="I29" i="8"/>
  <c r="I26" i="8"/>
  <c r="I45" i="8"/>
  <c r="I17" i="8"/>
  <c r="I33" i="8"/>
  <c r="I51" i="8"/>
  <c r="I44" i="8"/>
  <c r="I48" i="8"/>
  <c r="I47" i="8"/>
  <c r="I31" i="8"/>
  <c r="I19" i="8"/>
  <c r="I30" i="8"/>
  <c r="I49" i="8"/>
  <c r="I22" i="8"/>
  <c r="I25" i="8"/>
  <c r="F21" i="9"/>
  <c r="I46" i="8"/>
  <c r="I38" i="8"/>
  <c r="N40" i="8"/>
  <c r="F37" i="9"/>
  <c r="N42" i="8"/>
  <c r="N33" i="8"/>
  <c r="I28" i="8"/>
  <c r="N52" i="8"/>
  <c r="N17" i="8"/>
  <c r="N49" i="8"/>
  <c r="N26" i="8"/>
  <c r="N11" i="8"/>
  <c r="F11" i="9"/>
  <c r="F42" i="9"/>
  <c r="F13" i="9"/>
  <c r="F19" i="9"/>
  <c r="F40" i="9"/>
  <c r="F46" i="9"/>
  <c r="F16" i="9"/>
  <c r="F28" i="9"/>
  <c r="F9" i="9"/>
  <c r="F53" i="9" s="1"/>
  <c r="F34" i="9"/>
  <c r="F23" i="9"/>
  <c r="F29" i="9"/>
  <c r="F17" i="9"/>
  <c r="F49" i="9"/>
  <c r="F43" i="9"/>
  <c r="F10" i="9"/>
  <c r="F38" i="9"/>
  <c r="F24" i="9"/>
  <c r="F45" i="9"/>
  <c r="F20" i="9"/>
  <c r="F30" i="9"/>
  <c r="F14" i="9"/>
  <c r="F52" i="9"/>
  <c r="F18" i="9"/>
  <c r="F44" i="9"/>
  <c r="F50" i="9"/>
  <c r="F26" i="9"/>
  <c r="F27" i="9"/>
  <c r="F15" i="9"/>
  <c r="F22" i="9"/>
  <c r="F47" i="9"/>
  <c r="F32" i="9"/>
  <c r="F48" i="9"/>
  <c r="F39" i="9"/>
  <c r="F36" i="9"/>
  <c r="F51" i="9"/>
  <c r="F31" i="9"/>
  <c r="N43" i="8"/>
  <c r="N36" i="8"/>
  <c r="F12" i="9"/>
  <c r="F41" i="9"/>
  <c r="N37" i="8"/>
  <c r="N8" i="8"/>
  <c r="N51" i="8"/>
  <c r="I27" i="8"/>
  <c r="N38" i="8"/>
  <c r="N14" i="8"/>
  <c r="N48" i="8"/>
  <c r="I24" i="8"/>
  <c r="N16" i="8"/>
  <c r="N53" i="8" l="1"/>
</calcChain>
</file>

<file path=xl/sharedStrings.xml><?xml version="1.0" encoding="utf-8"?>
<sst xmlns="http://schemas.openxmlformats.org/spreadsheetml/2006/main" count="354" uniqueCount="149">
  <si>
    <t>PROGRAMAS DE ATENDIMENTO</t>
  </si>
  <si>
    <t>12 a 14 anos</t>
  </si>
  <si>
    <t>15 a 17 anos</t>
  </si>
  <si>
    <t>18 e mais</t>
  </si>
  <si>
    <t>TOTAL</t>
  </si>
  <si>
    <t>TOTAL (com atendimento externo)</t>
  </si>
  <si>
    <t>Adolescentes por Região de Moradia</t>
  </si>
  <si>
    <t>Capital</t>
  </si>
  <si>
    <t>Interior</t>
  </si>
  <si>
    <t>Litoral</t>
  </si>
  <si>
    <t>Outros Estados</t>
  </si>
  <si>
    <t>S/I</t>
  </si>
  <si>
    <t>Adolescentes por Região de Cumprimento</t>
  </si>
  <si>
    <t>ATO INFRACIONAL</t>
  </si>
  <si>
    <t>Nº de Adolescentes</t>
  </si>
  <si>
    <t>Atendimento Inicial  (Art. 175)</t>
  </si>
  <si>
    <t>Atendimento Inicial / Internação (Art. 175 e Art. 122)</t>
  </si>
  <si>
    <t>Internação Provisória / Internação (Art. 108 e Art. 122)</t>
  </si>
  <si>
    <t>Internação (Art. 122)</t>
  </si>
  <si>
    <t>Internação / Internação Sanção (Art. 122 e Art. 122-III)</t>
  </si>
  <si>
    <t>Semiliberdade (Art. 120)</t>
  </si>
  <si>
    <t>Lotação atual</t>
  </si>
  <si>
    <t>Capacidade Instalada</t>
  </si>
  <si>
    <t>Taxa de Ocupação</t>
  </si>
  <si>
    <t>IDADE</t>
  </si>
  <si>
    <t>REGIÃO DE MORADIA E DE CUMPRIMENTO</t>
  </si>
  <si>
    <t>Grande São Paulo</t>
  </si>
  <si>
    <t>REGIONAL</t>
  </si>
  <si>
    <t>Quantidade</t>
  </si>
  <si>
    <t>FAIXA ETÁRIA</t>
  </si>
  <si>
    <t>FUNDAÇÃO</t>
  </si>
  <si>
    <t>Atendimento Inicial / Internação Provisória e Internação Sanção / Internação (Art. 175, Arts. 108 e 122-III e Art. 122)</t>
  </si>
  <si>
    <t>Atendimento Inicial / Internação Provisória e Internação Sanção (Art. 175 e Arts. 108 e 122-III)</t>
  </si>
  <si>
    <t>Internação Provisória e Internação Sanção (Arts. 108 e 122-III)</t>
  </si>
  <si>
    <t>Internação Provisória e Internação Sanção / Internação (Art. 108 e Art. 122-III, e Art. 122 )</t>
  </si>
  <si>
    <t>DEMAIS ATOS INFRACIONAIS</t>
  </si>
  <si>
    <t>AIO  -  ASSESSORIA DE INTELIGÊNCIA ORGANIZACIONAL</t>
  </si>
  <si>
    <t>Elaboração: AIO - ASSESSORIA DE INTELIGÊNCIA ORGANIZACIONAL</t>
  </si>
  <si>
    <t>Rua Florêncio de Abreu, nº 848 - 6º andar - Luz - São Paulo/SP - CEP 01030-001 - Fone 2927-9152</t>
  </si>
  <si>
    <t>MASCULINO</t>
  </si>
  <si>
    <t>FEMININO</t>
  </si>
  <si>
    <t>FUNDAÇÃO CASA - SP</t>
  </si>
  <si>
    <t xml:space="preserve"> CENTRO DE ATENDIMENTO SOCIOEDUCATIVO AO ADOLESCENTE</t>
  </si>
  <si>
    <t>Fonte: Portal Fundação CASA - SP</t>
  </si>
  <si>
    <t>QUANTIDADE DE CENTROS POR TIPO DE ATENDIMENTO</t>
  </si>
  <si>
    <t>CENTRO DE ATENDIMENTO SOCIOEDUCATIVO AO ADOLESCENTE</t>
  </si>
  <si>
    <t>TRÁFICO DE DROGAS</t>
  </si>
  <si>
    <t>ROUBO QUALIFICADO</t>
  </si>
  <si>
    <t>ROUBO SIMPLES</t>
  </si>
  <si>
    <t>FURTO QUALIFICADO</t>
  </si>
  <si>
    <t>HOMICÍDIO DOLOSO QUALIFICADO</t>
  </si>
  <si>
    <t>FURTO</t>
  </si>
  <si>
    <t>LATROCÍNIO - ROUBO QUALIFICADO PELO RESULTADO MORTE</t>
  </si>
  <si>
    <t>ESTUPRO</t>
  </si>
  <si>
    <t>29.12.2017</t>
  </si>
  <si>
    <t>27.12.2018</t>
  </si>
  <si>
    <t>Entre 90% e 100%</t>
  </si>
  <si>
    <t>Maior do que 100%</t>
  </si>
  <si>
    <t>Menor do que 90%</t>
  </si>
  <si>
    <t>31.12.2019</t>
  </si>
  <si>
    <t>AMEAÇA</t>
  </si>
  <si>
    <t>DRMC - Campinas</t>
  </si>
  <si>
    <t>DRL - Guarujá</t>
  </si>
  <si>
    <t>DRN - Ribeirão Preto</t>
  </si>
  <si>
    <t>DRO - Marília</t>
  </si>
  <si>
    <t>DRS - Iaras</t>
  </si>
  <si>
    <t>DRVP - Jacareí</t>
  </si>
  <si>
    <t>Atendimento Inicial ( Art. 175 )</t>
  </si>
  <si>
    <t>Internação Provisória ( Art. 108 )</t>
  </si>
  <si>
    <t>Internação ( Art. 122 )</t>
  </si>
  <si>
    <t>Semiliberdade ( Art. 120  )</t>
  </si>
  <si>
    <t>Atendimento Externo (Cdp/Clínica/Dp/Hospital/Residência)</t>
  </si>
  <si>
    <t>Internação Sanção ( Art. 122-III )</t>
  </si>
  <si>
    <t xml:space="preserve">Residência - Covid-19 Prov. CSM Nº 2546_2020 </t>
  </si>
  <si>
    <t xml:space="preserve">         Rua Florêncio de Abreu, nº 848 - 6ª andar - Luz - São Paulo/SP - CEP 01030-001 - Fone 2927-9152</t>
  </si>
  <si>
    <t>AIO - ASSESSORIA DE INTELIGÊNCIA ORGANIZACIONAL</t>
  </si>
  <si>
    <t>ART. 108 E ART. 122 DO ECA</t>
  </si>
  <si>
    <t>Art. 175 - Atend. Inicial</t>
  </si>
  <si>
    <t>Art. 108 - Int. Provisória</t>
  </si>
  <si>
    <t>Art. 122 - Internação</t>
  </si>
  <si>
    <t>Art. 122-III - Int. Sanção</t>
  </si>
  <si>
    <t>Art. 120 - Semiliberdade</t>
  </si>
  <si>
    <t>Art. 101 - Medida Protetiva</t>
  </si>
  <si>
    <t>Total</t>
  </si>
  <si>
    <t>%</t>
  </si>
  <si>
    <t>TOTAL GERAL</t>
  </si>
  <si>
    <t>Fonte: AIO</t>
  </si>
  <si>
    <t>12 a 15 anos</t>
  </si>
  <si>
    <t>16 ou 17 anos</t>
  </si>
  <si>
    <t>18 anos +</t>
  </si>
  <si>
    <t>COR DE PELE</t>
  </si>
  <si>
    <t>% da Cor de Pele</t>
  </si>
  <si>
    <t>AMARELA</t>
  </si>
  <si>
    <t>BRANCA</t>
  </si>
  <si>
    <t>INDÍGENA</t>
  </si>
  <si>
    <t>PARDA</t>
  </si>
  <si>
    <t>PRETA</t>
  </si>
  <si>
    <t>NÃO DECLARADO</t>
  </si>
  <si>
    <t>Total de adolescentes</t>
  </si>
  <si>
    <t>HOMICÍDIO SIMPLES</t>
  </si>
  <si>
    <t>TOTAL (distribuidos em 51 municípios, incluindo a Capital)
 sendo que 20 centros de atendimento são gestão compartilhada.</t>
  </si>
  <si>
    <t>DRMNO - Noroeste</t>
  </si>
  <si>
    <t>DRMSE - Sudeste</t>
  </si>
  <si>
    <t>LESÃO CORPORAL DOLOSA</t>
  </si>
  <si>
    <t>HOMICÍDIO DOLOSO QUALIFICADO TENTADO</t>
  </si>
  <si>
    <t>RECEPTAÇÃO</t>
  </si>
  <si>
    <t>ROUBO QUALIFICADO TENTADO</t>
  </si>
  <si>
    <t>PORTE DE ARMA DE FOGO</t>
  </si>
  <si>
    <t>HOMICÍDIO SIMPLES TENTADO</t>
  </si>
  <si>
    <t>HOMICÍDIO DOLOSO</t>
  </si>
  <si>
    <t>HOMICÍDIO DOLOSO PRIVILEGIADO</t>
  </si>
  <si>
    <t>ROUBO SIMPLES TENTADO</t>
  </si>
  <si>
    <t>HOMICÍDIO DOLOSO TENTADO</t>
  </si>
  <si>
    <t>OUTROS</t>
  </si>
  <si>
    <t>EXTORSÃO</t>
  </si>
  <si>
    <t>LATROCÍNIO - ROUBO QUALIFICADO PELO RESULTADO MORTE TENTADO</t>
  </si>
  <si>
    <t>FURTO QUALIFICADO TENTADO</t>
  </si>
  <si>
    <t>DESACATO</t>
  </si>
  <si>
    <t>DESCUMPRIMENTO DE MEDIDA JUDICIAL</t>
  </si>
  <si>
    <t>DANO QUALIFICADO</t>
  </si>
  <si>
    <t>ESTUPRO QUALIFICADO</t>
  </si>
  <si>
    <t>LESÃO CORPORAL LEVE</t>
  </si>
  <si>
    <t>DANO</t>
  </si>
  <si>
    <t>PORTE OU USO DE DROGAS</t>
  </si>
  <si>
    <t>SEQUESTRO OU CARCERE PRIVADO</t>
  </si>
  <si>
    <t>ASSOCIAÇÃO CRIMINOSA</t>
  </si>
  <si>
    <t>RIXA QUALIFICADA</t>
  </si>
  <si>
    <t>DESTRUIÇÃO, SUBTRAÇÃO OU OCULTAÇÃO DE CADÁVER</t>
  </si>
  <si>
    <t>FURTO SIMPLES TENTADO</t>
  </si>
  <si>
    <t>ESTELIONATO E OUTRAS FRAUDES</t>
  </si>
  <si>
    <t>ADULTERAÇÃO DE SINAL IDENTIFICADOR DE VEÍCULO AUTOMOTOR</t>
  </si>
  <si>
    <t>INCÊNDIO</t>
  </si>
  <si>
    <t>RECEPTAÇÃO QUALIFICADA</t>
  </si>
  <si>
    <t>LESÃO CORPORAL DOLOSA QUALIFICADA</t>
  </si>
  <si>
    <t>HOMICÍDIO DOLOSO PRIVILEGIADO TENTADO</t>
  </si>
  <si>
    <t>INCÊNDIO QUALIFICADO</t>
  </si>
  <si>
    <t>DESOBEDIÊNCIA</t>
  </si>
  <si>
    <t>FORMAÇÃO DE QUADRILHA OU BANDO</t>
  </si>
  <si>
    <t>ATOS INFRACIONAIS POR ARTIGO DO ECA - POSIÇÃO EM 09.10.2020</t>
  </si>
  <si>
    <t>POSIÇÃO:- CORTE AIO 09.10.2020</t>
  </si>
  <si>
    <t>ATOS INFRACIONAIS POR FAIXA ETÁRIA - POSIÇÃO EM 09.10.2020</t>
  </si>
  <si>
    <t>-</t>
  </si>
  <si>
    <t>BOLETIM ESTATÍSTICO DIÁRIO DA FUNDAÇÃO CASA - POSIÇÃO 09/10/2020 - 10h15</t>
  </si>
  <si>
    <t>09.10.2020</t>
  </si>
  <si>
    <r>
      <t xml:space="preserve">Atendimento Inicial
</t>
    </r>
    <r>
      <rPr>
        <b/>
        <sz val="8"/>
        <rFont val="Calibri"/>
        <family val="2"/>
      </rPr>
      <t>(Art. 175)</t>
    </r>
  </si>
  <si>
    <r>
      <t xml:space="preserve">Int. Provisória </t>
    </r>
    <r>
      <rPr>
        <b/>
        <sz val="8"/>
        <rFont val="Calibri"/>
        <family val="2"/>
      </rPr>
      <t>(Art. 108)</t>
    </r>
  </si>
  <si>
    <r>
      <t xml:space="preserve">Internação Sanção
</t>
    </r>
    <r>
      <rPr>
        <b/>
        <sz val="8"/>
        <rFont val="Calibri"/>
        <family val="2"/>
      </rPr>
      <t>(Art. 122-III)</t>
    </r>
  </si>
  <si>
    <r>
      <t xml:space="preserve">Internação </t>
    </r>
    <r>
      <rPr>
        <b/>
        <sz val="8"/>
        <rFont val="Calibri"/>
        <family val="2"/>
      </rPr>
      <t>(Art. 122)</t>
    </r>
  </si>
  <si>
    <r>
      <t xml:space="preserve">Semiliberdade </t>
    </r>
    <r>
      <rPr>
        <b/>
        <sz val="8"/>
        <rFont val="Calibri"/>
        <family val="2"/>
      </rPr>
      <t>(Art. 120)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</si>
</sst>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000"/>
    <numFmt numFmtId="165" formatCode="_([$€]* #,##0.00_);_([$€]* \(#,##0.00\);_([$€]* &quot;-&quot;??_);_(@_)"/>
    <numFmt numFmtId="166" formatCode="_(* #,##0.00_);_(* \(#,##0.00\);_(* &quot;-&quot;??_);_(@_)"/>
  </numFmts>
  <fonts count="36">
    <font>
      <sz val="11"/>
      <color rgb="FF000000"/>
      <name val="Calibri"/>
      <family val="2"/>
      <scheme val="minor"/>
    </font>
    <font>
      <sz val="11"/>
      <color indexed="8"/>
      <name val="Calibri"/>
      <family val="2"/>
    </font>
    <font>
      <b/>
      <sz val="13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0"/>
      <name val="Arial"/>
      <family val="2"/>
    </font>
    <font>
      <b/>
      <sz val="10"/>
      <name val="Garamond (W1)"/>
      <family val="1"/>
    </font>
    <font>
      <b/>
      <sz val="9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9"/>
      <name val="Calibri"/>
      <family val="2"/>
    </font>
    <font>
      <sz val="10"/>
      <name val="Arial"/>
    </font>
    <font>
      <b/>
      <sz val="13.5"/>
      <name val="Calibri"/>
      <family val="2"/>
    </font>
    <font>
      <b/>
      <sz val="8"/>
      <name val="Calibri"/>
      <family val="2"/>
    </font>
    <font>
      <b/>
      <sz val="8"/>
      <name val="Calibri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omic Sans MS"/>
      <family val="2"/>
    </font>
    <font>
      <sz val="12"/>
      <color rgb="FF00000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0"/>
      <color rgb="FFFF0000"/>
      <name val="Garamond (W1)"/>
      <family val="1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3"/>
      <color theme="0"/>
      <name val="Calibri"/>
      <family val="2"/>
    </font>
    <font>
      <sz val="11"/>
      <color theme="0"/>
      <name val="Calibri"/>
      <family val="2"/>
    </font>
    <font>
      <sz val="8"/>
      <color theme="0"/>
      <name val="Calibri"/>
      <family val="2"/>
    </font>
    <font>
      <b/>
      <sz val="12"/>
      <color rgb="FFFF0000"/>
      <name val="Calibri"/>
      <family val="2"/>
    </font>
    <font>
      <b/>
      <sz val="12"/>
      <color theme="0"/>
      <name val="Calibri"/>
      <family val="2"/>
    </font>
    <font>
      <sz val="10"/>
      <color theme="0"/>
      <name val="Calibri"/>
      <family val="2"/>
      <scheme val="minor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theme="4" tint="0.79998168889431442"/>
      </patternFill>
    </fill>
  </fills>
  <borders count="2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8">
    <xf numFmtId="0" fontId="0" fillId="0" borderId="0"/>
    <xf numFmtId="165" fontId="5" fillId="0" borderId="0" applyFont="0" applyFill="0" applyBorder="0" applyAlignment="0" applyProtection="0"/>
    <xf numFmtId="0" fontId="18" fillId="0" borderId="0"/>
    <xf numFmtId="0" fontId="5" fillId="0" borderId="0"/>
    <xf numFmtId="0" fontId="19" fillId="0" borderId="0"/>
    <xf numFmtId="0" fontId="20" fillId="0" borderId="0"/>
    <xf numFmtId="0" fontId="17" fillId="0" borderId="0"/>
    <xf numFmtId="0" fontId="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" fillId="0" borderId="0">
      <alignment wrapText="1"/>
    </xf>
    <xf numFmtId="0" fontId="5" fillId="0" borderId="0">
      <alignment wrapText="1"/>
    </xf>
    <xf numFmtId="0" fontId="19" fillId="0" borderId="0"/>
    <xf numFmtId="0" fontId="18" fillId="0" borderId="0"/>
    <xf numFmtId="0" fontId="17" fillId="0" borderId="0"/>
    <xf numFmtId="0" fontId="13" fillId="0" borderId="0"/>
    <xf numFmtId="9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>
      <alignment wrapText="1"/>
    </xf>
    <xf numFmtId="9" fontId="1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</cellStyleXfs>
  <cellXfs count="169">
    <xf numFmtId="0" fontId="0" fillId="0" borderId="0" xfId="0"/>
    <xf numFmtId="0" fontId="3" fillId="0" borderId="0" xfId="0" applyFont="1" applyFill="1" applyBorder="1" applyProtection="1">
      <protection hidden="1"/>
    </xf>
    <xf numFmtId="0" fontId="3" fillId="0" borderId="0" xfId="4" applyFont="1" applyFill="1"/>
    <xf numFmtId="0" fontId="11" fillId="0" borderId="0" xfId="4" applyFont="1" applyAlignment="1">
      <alignment horizontal="left" vertical="center" wrapText="1"/>
    </xf>
    <xf numFmtId="0" fontId="11" fillId="0" borderId="0" xfId="4" applyFont="1" applyAlignment="1">
      <alignment horizontal="center" vertical="center" wrapText="1"/>
    </xf>
    <xf numFmtId="0" fontId="3" fillId="0" borderId="0" xfId="4" applyFont="1" applyFill="1" applyAlignment="1">
      <alignment horizontal="center"/>
    </xf>
    <xf numFmtId="0" fontId="8" fillId="2" borderId="1" xfId="4" applyFont="1" applyFill="1" applyBorder="1" applyAlignment="1">
      <alignment horizontal="center" vertical="center"/>
    </xf>
    <xf numFmtId="0" fontId="8" fillId="2" borderId="1" xfId="4" applyFont="1" applyFill="1" applyBorder="1" applyAlignment="1">
      <alignment horizontal="center" vertical="center" wrapText="1"/>
    </xf>
    <xf numFmtId="0" fontId="3" fillId="0" borderId="1" xfId="4" applyFont="1" applyFill="1" applyBorder="1"/>
    <xf numFmtId="0" fontId="3" fillId="0" borderId="1" xfId="4" applyNumberFormat="1" applyFont="1" applyFill="1" applyBorder="1" applyAlignment="1">
      <alignment horizontal="center"/>
    </xf>
    <xf numFmtId="0" fontId="3" fillId="3" borderId="1" xfId="4" applyNumberFormat="1" applyFont="1" applyFill="1" applyBorder="1" applyAlignment="1">
      <alignment horizontal="center"/>
    </xf>
    <xf numFmtId="10" fontId="3" fillId="0" borderId="1" xfId="23" applyNumberFormat="1" applyFont="1" applyFill="1" applyBorder="1" applyAlignment="1">
      <alignment horizontal="center"/>
    </xf>
    <xf numFmtId="0" fontId="8" fillId="0" borderId="1" xfId="4" applyFont="1" applyFill="1" applyBorder="1"/>
    <xf numFmtId="0" fontId="8" fillId="0" borderId="1" xfId="4" applyNumberFormat="1" applyFont="1" applyFill="1" applyBorder="1" applyAlignment="1">
      <alignment horizontal="center"/>
    </xf>
    <xf numFmtId="0" fontId="8" fillId="3" borderId="1" xfId="4" applyNumberFormat="1" applyFont="1" applyFill="1" applyBorder="1" applyAlignment="1">
      <alignment horizontal="center"/>
    </xf>
    <xf numFmtId="10" fontId="8" fillId="0" borderId="1" xfId="29" applyNumberFormat="1" applyFont="1" applyFill="1" applyBorder="1" applyAlignment="1">
      <alignment horizontal="center"/>
    </xf>
    <xf numFmtId="0" fontId="7" fillId="0" borderId="0" xfId="19" applyFont="1" applyBorder="1" applyAlignment="1" applyProtection="1">
      <alignment horizontal="left" vertical="center"/>
    </xf>
    <xf numFmtId="0" fontId="3" fillId="0" borderId="0" xfId="4" applyFont="1" applyAlignment="1">
      <alignment horizontal="center"/>
    </xf>
    <xf numFmtId="0" fontId="15" fillId="0" borderId="0" xfId="4" applyFont="1" applyBorder="1" applyAlignment="1">
      <alignment horizontal="left" vertical="center" wrapText="1"/>
    </xf>
    <xf numFmtId="0" fontId="3" fillId="0" borderId="0" xfId="4" applyFont="1"/>
    <xf numFmtId="0" fontId="3" fillId="4" borderId="2" xfId="4" applyNumberFormat="1" applyFont="1" applyFill="1" applyBorder="1" applyAlignment="1">
      <alignment horizontal="center"/>
    </xf>
    <xf numFmtId="0" fontId="3" fillId="4" borderId="0" xfId="4" applyNumberFormat="1" applyFont="1" applyFill="1" applyBorder="1" applyAlignment="1">
      <alignment horizontal="center"/>
    </xf>
    <xf numFmtId="0" fontId="3" fillId="0" borderId="0" xfId="0" applyFont="1" applyFill="1" applyBorder="1" applyAlignment="1" applyProtection="1">
      <alignment horizontal="center"/>
      <protection hidden="1"/>
    </xf>
    <xf numFmtId="0" fontId="0" fillId="0" borderId="0" xfId="0"/>
    <xf numFmtId="0" fontId="21" fillId="0" borderId="0" xfId="3" applyFont="1" applyAlignment="1" applyProtection="1">
      <alignment horizontal="center" vertical="center"/>
      <protection hidden="1"/>
    </xf>
    <xf numFmtId="0" fontId="22" fillId="0" borderId="0" xfId="3" applyFont="1" applyFill="1" applyBorder="1" applyAlignment="1" applyProtection="1">
      <alignment horizontal="center" vertical="center"/>
      <protection hidden="1"/>
    </xf>
    <xf numFmtId="164" fontId="21" fillId="0" borderId="0" xfId="3" applyNumberFormat="1" applyFont="1" applyFill="1" applyBorder="1" applyAlignment="1" applyProtection="1">
      <alignment horizontal="center" vertical="center"/>
      <protection hidden="1"/>
    </xf>
    <xf numFmtId="0" fontId="23" fillId="0" borderId="0" xfId="0" applyFont="1" applyBorder="1" applyAlignment="1" applyProtection="1">
      <protection hidden="1"/>
    </xf>
    <xf numFmtId="0" fontId="21" fillId="0" borderId="0" xfId="3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7" fillId="0" borderId="0" xfId="3" applyFont="1" applyBorder="1" applyAlignment="1" applyProtection="1">
      <alignment horizontal="left" vertical="center"/>
      <protection hidden="1"/>
    </xf>
    <xf numFmtId="0" fontId="22" fillId="0" borderId="0" xfId="3" applyFont="1" applyBorder="1" applyAlignment="1" applyProtection="1">
      <alignment horizontal="center" vertical="center"/>
      <protection locked="0"/>
    </xf>
    <xf numFmtId="0" fontId="22" fillId="0" borderId="0" xfId="3" applyFont="1" applyFill="1" applyBorder="1" applyAlignment="1" applyProtection="1">
      <alignment horizontal="center" vertical="center"/>
      <protection locked="0"/>
    </xf>
    <xf numFmtId="0" fontId="24" fillId="0" borderId="0" xfId="3" applyFont="1" applyBorder="1" applyAlignment="1" applyProtection="1">
      <alignment horizontal="left" vertical="center"/>
      <protection hidden="1"/>
    </xf>
    <xf numFmtId="0" fontId="6" fillId="0" borderId="0" xfId="3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locked="0"/>
    </xf>
    <xf numFmtId="0" fontId="25" fillId="0" borderId="0" xfId="3" applyFont="1" applyBorder="1" applyAlignment="1" applyProtection="1">
      <alignment horizontal="center" vertical="center"/>
      <protection hidden="1"/>
    </xf>
    <xf numFmtId="0" fontId="1" fillId="0" borderId="0" xfId="14" applyFont="1" applyFill="1" applyBorder="1" applyAlignment="1" applyProtection="1">
      <alignment horizontal="center" vertical="top" wrapText="1"/>
      <protection hidden="1"/>
    </xf>
    <xf numFmtId="1" fontId="1" fillId="0" borderId="0" xfId="14" applyNumberFormat="1" applyFont="1" applyFill="1" applyBorder="1" applyAlignment="1" applyProtection="1">
      <alignment horizontal="center" vertical="top" wrapText="1"/>
      <protection hidden="1"/>
    </xf>
    <xf numFmtId="10" fontId="22" fillId="0" borderId="3" xfId="20" applyNumberFormat="1" applyFont="1" applyBorder="1" applyAlignment="1" applyProtection="1">
      <alignment horizontal="center" vertical="center"/>
      <protection locked="0"/>
    </xf>
    <xf numFmtId="10" fontId="22" fillId="0" borderId="4" xfId="20" applyNumberFormat="1" applyFont="1" applyBorder="1" applyAlignment="1" applyProtection="1">
      <alignment horizontal="center" vertical="center"/>
      <protection locked="0"/>
    </xf>
    <xf numFmtId="10" fontId="17" fillId="0" borderId="3" xfId="20" applyNumberFormat="1" applyFont="1" applyFill="1" applyBorder="1" applyAlignment="1" applyProtection="1">
      <alignment horizontal="center" vertical="center"/>
      <protection locked="0"/>
    </xf>
    <xf numFmtId="10" fontId="17" fillId="0" borderId="4" xfId="20" applyNumberFormat="1" applyFont="1" applyFill="1" applyBorder="1" applyAlignment="1" applyProtection="1">
      <alignment horizontal="center" vertical="center"/>
      <protection locked="0"/>
    </xf>
    <xf numFmtId="0" fontId="23" fillId="5" borderId="5" xfId="0" applyFont="1" applyFill="1" applyBorder="1" applyAlignment="1" applyProtection="1">
      <alignment horizontal="center" vertical="center"/>
      <protection hidden="1"/>
    </xf>
    <xf numFmtId="0" fontId="23" fillId="5" borderId="6" xfId="0" applyFont="1" applyFill="1" applyBorder="1" applyAlignment="1" applyProtection="1">
      <alignment vertical="center"/>
      <protection hidden="1"/>
    </xf>
    <xf numFmtId="0" fontId="0" fillId="0" borderId="7" xfId="0" applyNumberFormat="1" applyBorder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horizontal="center" vertical="center"/>
      <protection locked="0"/>
    </xf>
    <xf numFmtId="0" fontId="22" fillId="0" borderId="7" xfId="3" applyFont="1" applyBorder="1" applyAlignment="1" applyProtection="1">
      <alignment horizontal="center" vertical="center"/>
      <protection hidden="1"/>
    </xf>
    <xf numFmtId="0" fontId="22" fillId="0" borderId="3" xfId="3" applyFont="1" applyFill="1" applyBorder="1" applyAlignment="1" applyProtection="1">
      <alignment horizontal="center" vertical="center"/>
      <protection locked="0"/>
    </xf>
    <xf numFmtId="0" fontId="22" fillId="0" borderId="7" xfId="3" applyFont="1" applyFill="1" applyBorder="1" applyAlignment="1" applyProtection="1">
      <alignment horizontal="center" vertical="center"/>
      <protection hidden="1"/>
    </xf>
    <xf numFmtId="0" fontId="22" fillId="0" borderId="3" xfId="3" applyFont="1" applyBorder="1" applyAlignment="1" applyProtection="1">
      <alignment horizontal="center" vertical="center"/>
      <protection locked="0"/>
    </xf>
    <xf numFmtId="0" fontId="22" fillId="6" borderId="7" xfId="3" applyFont="1" applyFill="1" applyBorder="1" applyAlignment="1" applyProtection="1">
      <alignment horizontal="center" vertical="center"/>
      <protection hidden="1"/>
    </xf>
    <xf numFmtId="0" fontId="26" fillId="6" borderId="3" xfId="3" applyFont="1" applyFill="1" applyBorder="1" applyAlignment="1" applyProtection="1">
      <alignment horizontal="center" vertical="center"/>
      <protection locked="0"/>
    </xf>
    <xf numFmtId="0" fontId="22" fillId="6" borderId="8" xfId="3" applyFont="1" applyFill="1" applyBorder="1" applyAlignment="1" applyProtection="1">
      <alignment horizontal="center" vertical="center"/>
      <protection hidden="1"/>
    </xf>
    <xf numFmtId="0" fontId="26" fillId="6" borderId="4" xfId="3" applyFont="1" applyFill="1" applyBorder="1" applyAlignment="1" applyProtection="1">
      <alignment horizontal="center" vertical="center"/>
      <protection locked="0"/>
    </xf>
    <xf numFmtId="0" fontId="23" fillId="5" borderId="5" xfId="0" applyFont="1" applyFill="1" applyBorder="1" applyAlignment="1" applyProtection="1">
      <alignment horizontal="center"/>
      <protection hidden="1"/>
    </xf>
    <xf numFmtId="0" fontId="0" fillId="0" borderId="7" xfId="0" applyBorder="1" applyAlignment="1" applyProtection="1">
      <alignment vertical="center"/>
      <protection locked="0"/>
    </xf>
    <xf numFmtId="10" fontId="21" fillId="0" borderId="3" xfId="3" applyNumberFormat="1" applyFont="1" applyBorder="1" applyAlignment="1" applyProtection="1">
      <alignment horizontal="center" vertical="center"/>
      <protection hidden="1"/>
    </xf>
    <xf numFmtId="0" fontId="22" fillId="0" borderId="3" xfId="3" applyFont="1" applyBorder="1" applyAlignment="1" applyProtection="1">
      <alignment horizontal="center" vertical="center"/>
      <protection hidden="1"/>
    </xf>
    <xf numFmtId="0" fontId="22" fillId="0" borderId="3" xfId="3" applyFont="1" applyFill="1" applyBorder="1" applyAlignment="1" applyProtection="1">
      <alignment horizontal="center" vertical="center"/>
      <protection hidden="1"/>
    </xf>
    <xf numFmtId="9" fontId="1" fillId="0" borderId="3" xfId="20" applyFont="1" applyFill="1" applyBorder="1" applyAlignment="1" applyProtection="1">
      <alignment horizontal="center" vertical="top" wrapText="1"/>
      <protection hidden="1"/>
    </xf>
    <xf numFmtId="0" fontId="22" fillId="0" borderId="8" xfId="3" applyFont="1" applyBorder="1" applyAlignment="1" applyProtection="1">
      <alignment horizontal="center" vertical="center"/>
      <protection hidden="1"/>
    </xf>
    <xf numFmtId="0" fontId="22" fillId="0" borderId="9" xfId="3" applyFont="1" applyFill="1" applyBorder="1" applyAlignment="1" applyProtection="1">
      <alignment horizontal="center" vertical="center"/>
      <protection locked="0"/>
    </xf>
    <xf numFmtId="0" fontId="22" fillId="0" borderId="4" xfId="3" applyFont="1" applyFill="1" applyBorder="1" applyAlignment="1" applyProtection="1">
      <alignment horizontal="center" vertical="center"/>
      <protection locked="0"/>
    </xf>
    <xf numFmtId="0" fontId="26" fillId="0" borderId="5" xfId="3" applyFont="1" applyBorder="1" applyAlignment="1" applyProtection="1">
      <alignment horizontal="center" vertical="center"/>
      <protection hidden="1"/>
    </xf>
    <xf numFmtId="10" fontId="3" fillId="0" borderId="6" xfId="0" applyNumberFormat="1" applyFont="1" applyFill="1" applyBorder="1" applyAlignment="1" applyProtection="1">
      <alignment horizontal="center" vertical="center"/>
      <protection locked="0"/>
    </xf>
    <xf numFmtId="0" fontId="26" fillId="0" borderId="8" xfId="3" applyFont="1" applyFill="1" applyBorder="1" applyAlignment="1" applyProtection="1">
      <alignment horizontal="center" vertical="center"/>
      <protection hidden="1"/>
    </xf>
    <xf numFmtId="10" fontId="22" fillId="0" borderId="4" xfId="3" applyNumberFormat="1" applyFont="1" applyFill="1" applyBorder="1" applyAlignment="1" applyProtection="1">
      <alignment horizontal="center" vertical="center"/>
      <protection locked="0"/>
    </xf>
    <xf numFmtId="0" fontId="27" fillId="6" borderId="4" xfId="3" applyFont="1" applyFill="1" applyBorder="1" applyAlignment="1" applyProtection="1">
      <alignment horizontal="center" vertical="center"/>
      <protection hidden="1"/>
    </xf>
    <xf numFmtId="0" fontId="0" fillId="0" borderId="8" xfId="0" applyNumberFormat="1" applyBorder="1" applyAlignment="1" applyProtection="1">
      <alignment horizontal="center" vertical="center"/>
      <protection hidden="1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hidden="1"/>
    </xf>
    <xf numFmtId="0" fontId="0" fillId="0" borderId="9" xfId="0" applyBorder="1" applyAlignment="1" applyProtection="1">
      <alignment horizontal="center" vertical="center"/>
      <protection locked="0"/>
    </xf>
    <xf numFmtId="10" fontId="21" fillId="0" borderId="4" xfId="3" applyNumberFormat="1" applyFont="1" applyBorder="1" applyAlignment="1" applyProtection="1">
      <alignment horizontal="center" vertical="center"/>
      <protection hidden="1"/>
    </xf>
    <xf numFmtId="0" fontId="21" fillId="0" borderId="5" xfId="3" applyFont="1" applyBorder="1" applyAlignment="1" applyProtection="1">
      <alignment horizontal="center" vertical="center"/>
      <protection hidden="1"/>
    </xf>
    <xf numFmtId="0" fontId="21" fillId="0" borderId="10" xfId="3" applyFont="1" applyBorder="1" applyAlignment="1" applyProtection="1">
      <alignment horizontal="center" vertical="center"/>
      <protection hidden="1"/>
    </xf>
    <xf numFmtId="0" fontId="21" fillId="0" borderId="6" xfId="3" applyFont="1" applyBorder="1" applyAlignment="1" applyProtection="1">
      <alignment horizontal="center" vertical="center"/>
      <protection hidden="1"/>
    </xf>
    <xf numFmtId="0" fontId="26" fillId="5" borderId="6" xfId="3" applyFont="1" applyFill="1" applyBorder="1" applyAlignment="1" applyProtection="1">
      <alignment horizontal="center" vertical="center" wrapText="1"/>
      <protection hidden="1"/>
    </xf>
    <xf numFmtId="0" fontId="9" fillId="5" borderId="10" xfId="14" applyFont="1" applyFill="1" applyBorder="1" applyAlignment="1" applyProtection="1">
      <alignment horizontal="center" vertical="center" wrapText="1"/>
      <protection hidden="1"/>
    </xf>
    <xf numFmtId="0" fontId="9" fillId="5" borderId="6" xfId="14" applyFont="1" applyFill="1" applyBorder="1" applyAlignment="1" applyProtection="1">
      <alignment horizontal="center" vertical="center" wrapText="1"/>
      <protection hidden="1"/>
    </xf>
    <xf numFmtId="14" fontId="26" fillId="5" borderId="6" xfId="3" applyNumberFormat="1" applyFont="1" applyFill="1" applyBorder="1" applyAlignment="1" applyProtection="1">
      <alignment horizontal="center" vertical="center"/>
      <protection locked="0"/>
    </xf>
    <xf numFmtId="14" fontId="26" fillId="5" borderId="10" xfId="3" applyNumberFormat="1" applyFont="1" applyFill="1" applyBorder="1" applyAlignment="1" applyProtection="1">
      <alignment horizontal="center" vertical="center"/>
      <protection locked="0"/>
    </xf>
    <xf numFmtId="0" fontId="3" fillId="0" borderId="0" xfId="0" quotePrefix="1" applyFont="1" applyFill="1" applyBorder="1" applyAlignment="1" applyProtection="1">
      <alignment horizontal="center" vertical="center"/>
      <protection hidden="1"/>
    </xf>
    <xf numFmtId="0" fontId="21" fillId="0" borderId="0" xfId="3" applyFont="1" applyFill="1" applyBorder="1" applyAlignment="1" applyProtection="1">
      <alignment vertical="center"/>
      <protection hidden="1"/>
    </xf>
    <xf numFmtId="9" fontId="1" fillId="0" borderId="3" xfId="20" applyNumberFormat="1" applyFont="1" applyFill="1" applyBorder="1" applyAlignment="1" applyProtection="1">
      <alignment horizontal="center" vertical="top" wrapText="1"/>
      <protection hidden="1"/>
    </xf>
    <xf numFmtId="0" fontId="8" fillId="6" borderId="8" xfId="0" applyFont="1" applyFill="1" applyBorder="1" applyAlignment="1" applyProtection="1">
      <alignment horizontal="center" vertical="center"/>
      <protection hidden="1"/>
    </xf>
    <xf numFmtId="0" fontId="9" fillId="6" borderId="9" xfId="14" applyFont="1" applyFill="1" applyBorder="1" applyAlignment="1" applyProtection="1">
      <alignment horizontal="center" vertical="center" wrapText="1"/>
      <protection hidden="1"/>
    </xf>
    <xf numFmtId="9" fontId="9" fillId="6" borderId="4" xfId="20" applyFont="1" applyFill="1" applyBorder="1" applyAlignment="1" applyProtection="1">
      <alignment horizontal="center" vertical="center" wrapText="1"/>
      <protection hidden="1"/>
    </xf>
    <xf numFmtId="0" fontId="26" fillId="6" borderId="0" xfId="3" applyFont="1" applyFill="1" applyBorder="1" applyAlignment="1" applyProtection="1">
      <alignment horizontal="center" vertical="center"/>
      <protection locked="0"/>
    </xf>
    <xf numFmtId="0" fontId="26" fillId="6" borderId="9" xfId="3" applyFont="1" applyFill="1" applyBorder="1" applyAlignment="1" applyProtection="1">
      <alignment horizontal="center" vertical="center"/>
      <protection locked="0"/>
    </xf>
    <xf numFmtId="0" fontId="21" fillId="0" borderId="10" xfId="3" applyFont="1" applyFill="1" applyBorder="1" applyAlignment="1" applyProtection="1">
      <alignment vertical="center"/>
      <protection hidden="1"/>
    </xf>
    <xf numFmtId="0" fontId="22" fillId="0" borderId="0" xfId="3" quotePrefix="1" applyFont="1" applyBorder="1" applyAlignment="1" applyProtection="1">
      <alignment horizontal="center" vertical="center"/>
      <protection locked="0"/>
    </xf>
    <xf numFmtId="0" fontId="8" fillId="6" borderId="9" xfId="0" applyFont="1" applyFill="1" applyBorder="1" applyAlignment="1" applyProtection="1">
      <alignment horizontal="center" vertical="center"/>
      <protection hidden="1"/>
    </xf>
    <xf numFmtId="10" fontId="21" fillId="0" borderId="0" xfId="3" applyNumberFormat="1" applyFont="1" applyBorder="1" applyAlignment="1" applyProtection="1">
      <alignment horizontal="center" vertical="center"/>
      <protection hidden="1"/>
    </xf>
    <xf numFmtId="10" fontId="17" fillId="0" borderId="0" xfId="20" applyNumberFormat="1" applyFont="1" applyFill="1" applyBorder="1" applyAlignment="1" applyProtection="1">
      <alignment horizontal="center" vertical="center"/>
      <protection locked="0"/>
    </xf>
    <xf numFmtId="0" fontId="28" fillId="7" borderId="5" xfId="0" applyFont="1" applyFill="1" applyBorder="1" applyAlignment="1">
      <alignment horizontal="center" vertical="center" wrapText="1"/>
    </xf>
    <xf numFmtId="0" fontId="3" fillId="6" borderId="0" xfId="0" applyFont="1" applyFill="1" applyBorder="1" applyAlignment="1" applyProtection="1">
      <alignment horizontal="center"/>
      <protection hidden="1"/>
    </xf>
    <xf numFmtId="0" fontId="3" fillId="6" borderId="3" xfId="0" applyFont="1" applyFill="1" applyBorder="1" applyAlignment="1" applyProtection="1">
      <alignment horizontal="center"/>
      <protection hidden="1"/>
    </xf>
    <xf numFmtId="10" fontId="3" fillId="6" borderId="9" xfId="20" applyNumberFormat="1" applyFont="1" applyFill="1" applyBorder="1" applyAlignment="1" applyProtection="1">
      <alignment horizontal="center"/>
      <protection hidden="1"/>
    </xf>
    <xf numFmtId="0" fontId="3" fillId="6" borderId="4" xfId="0" applyFont="1" applyFill="1" applyBorder="1" applyAlignment="1" applyProtection="1">
      <alignment horizontal="center"/>
      <protection hidden="1"/>
    </xf>
    <xf numFmtId="0" fontId="8" fillId="6" borderId="7" xfId="0" applyFont="1" applyFill="1" applyBorder="1" applyProtection="1">
      <protection hidden="1"/>
    </xf>
    <xf numFmtId="0" fontId="8" fillId="6" borderId="8" xfId="0" applyFont="1" applyFill="1" applyBorder="1" applyProtection="1">
      <protection hidden="1"/>
    </xf>
    <xf numFmtId="10" fontId="3" fillId="0" borderId="3" xfId="20" applyNumberFormat="1" applyFont="1" applyFill="1" applyBorder="1" applyAlignment="1" applyProtection="1">
      <alignment horizontal="center"/>
      <protection hidden="1"/>
    </xf>
    <xf numFmtId="0" fontId="3" fillId="0" borderId="7" xfId="0" applyFont="1" applyFill="1" applyBorder="1" applyAlignment="1" applyProtection="1">
      <protection hidden="1"/>
    </xf>
    <xf numFmtId="0" fontId="3" fillId="0" borderId="0" xfId="0" applyFont="1" applyFill="1" applyBorder="1" applyAlignment="1" applyProtection="1">
      <protection hidden="1"/>
    </xf>
    <xf numFmtId="0" fontId="21" fillId="0" borderId="0" xfId="3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29" fillId="0" borderId="0" xfId="0" applyFont="1" applyFill="1" applyBorder="1" applyAlignment="1" applyProtection="1">
      <alignment vertical="center"/>
      <protection hidden="1"/>
    </xf>
    <xf numFmtId="0" fontId="30" fillId="0" borderId="0" xfId="0" applyFont="1" applyFill="1" applyBorder="1" applyProtection="1"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31" fillId="0" borderId="0" xfId="0" applyFont="1" applyFill="1" applyBorder="1" applyAlignment="1" applyProtection="1">
      <alignment vertical="center"/>
      <protection hidden="1"/>
    </xf>
    <xf numFmtId="0" fontId="32" fillId="0" borderId="0" xfId="0" applyNumberFormat="1" applyFont="1" applyFill="1" applyBorder="1" applyAlignment="1" applyProtection="1">
      <alignment vertical="center" readingOrder="1"/>
      <protection hidden="1"/>
    </xf>
    <xf numFmtId="0" fontId="33" fillId="0" borderId="0" xfId="0" applyNumberFormat="1" applyFont="1" applyFill="1" applyBorder="1" applyAlignment="1" applyProtection="1">
      <alignment vertical="center" readingOrder="1"/>
      <protection hidden="1"/>
    </xf>
    <xf numFmtId="0" fontId="34" fillId="0" borderId="0" xfId="3" applyFont="1" applyFill="1" applyAlignment="1" applyProtection="1">
      <alignment horizontal="center" vertical="center"/>
      <protection hidden="1"/>
    </xf>
    <xf numFmtId="0" fontId="34" fillId="0" borderId="0" xfId="3" applyFont="1" applyAlignment="1" applyProtection="1">
      <alignment horizontal="center" vertical="center"/>
      <protection hidden="1"/>
    </xf>
    <xf numFmtId="0" fontId="34" fillId="0" borderId="0" xfId="3" applyFont="1" applyFill="1" applyBorder="1" applyAlignment="1" applyProtection="1">
      <alignment horizontal="center" vertical="center"/>
      <protection hidden="1"/>
    </xf>
    <xf numFmtId="0" fontId="34" fillId="0" borderId="0" xfId="3" applyFont="1" applyBorder="1" applyAlignment="1" applyProtection="1">
      <alignment horizontal="center" vertical="center"/>
      <protection hidden="1"/>
    </xf>
    <xf numFmtId="0" fontId="7" fillId="0" borderId="0" xfId="3" applyFont="1" applyBorder="1" applyAlignment="1" applyProtection="1">
      <alignment vertical="center"/>
      <protection hidden="1"/>
    </xf>
    <xf numFmtId="0" fontId="21" fillId="0" borderId="0" xfId="3" applyFont="1" applyFill="1" applyAlignment="1" applyProtection="1">
      <alignment horizontal="center" vertical="center"/>
      <protection hidden="1"/>
    </xf>
    <xf numFmtId="0" fontId="26" fillId="5" borderId="5" xfId="3" applyFont="1" applyFill="1" applyBorder="1" applyAlignment="1" applyProtection="1">
      <alignment horizontal="center" vertical="center"/>
      <protection hidden="1"/>
    </xf>
    <xf numFmtId="0" fontId="26" fillId="0" borderId="0" xfId="3" applyFont="1" applyBorder="1" applyAlignment="1" applyProtection="1">
      <alignment horizontal="center" vertical="center" wrapText="1"/>
      <protection hidden="1"/>
    </xf>
    <xf numFmtId="0" fontId="26" fillId="5" borderId="5" xfId="3" applyFont="1" applyFill="1" applyBorder="1" applyAlignment="1" applyProtection="1">
      <alignment horizontal="center" vertical="center" wrapText="1"/>
      <protection hidden="1"/>
    </xf>
    <xf numFmtId="0" fontId="26" fillId="5" borderId="10" xfId="3" applyFont="1" applyFill="1" applyBorder="1" applyAlignment="1" applyProtection="1">
      <alignment horizontal="center" vertical="center" wrapText="1"/>
      <protection hidden="1"/>
    </xf>
    <xf numFmtId="0" fontId="21" fillId="0" borderId="7" xfId="3" applyFont="1" applyFill="1" applyBorder="1" applyAlignment="1" applyProtection="1">
      <alignment horizontal="center" vertical="center"/>
      <protection hidden="1"/>
    </xf>
    <xf numFmtId="0" fontId="2" fillId="0" borderId="11" xfId="0" applyFont="1" applyFill="1" applyBorder="1" applyAlignment="1" applyProtection="1">
      <alignment horizontal="center" vertical="center"/>
      <protection hidden="1"/>
    </xf>
    <xf numFmtId="0" fontId="2" fillId="0" borderId="12" xfId="0" applyFont="1" applyFill="1" applyBorder="1" applyAlignment="1" applyProtection="1">
      <alignment horizontal="center" vertical="center"/>
      <protection hidden="1"/>
    </xf>
    <xf numFmtId="0" fontId="2" fillId="0" borderId="13" xfId="0" applyFont="1" applyFill="1" applyBorder="1" applyAlignment="1" applyProtection="1">
      <alignment horizontal="center" vertical="center"/>
      <protection hidden="1"/>
    </xf>
    <xf numFmtId="0" fontId="4" fillId="0" borderId="14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15" xfId="0" applyFont="1" applyFill="1" applyBorder="1" applyAlignment="1" applyProtection="1">
      <alignment horizontal="center" vertical="center"/>
      <protection hidden="1"/>
    </xf>
    <xf numFmtId="0" fontId="2" fillId="0" borderId="14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2" fillId="0" borderId="15" xfId="0" applyFont="1" applyFill="1" applyBorder="1" applyAlignment="1" applyProtection="1">
      <alignment horizontal="center" vertical="center"/>
      <protection hidden="1"/>
    </xf>
    <xf numFmtId="0" fontId="10" fillId="5" borderId="16" xfId="0" applyNumberFormat="1" applyFont="1" applyFill="1" applyBorder="1" applyAlignment="1" applyProtection="1">
      <alignment horizontal="center" vertical="center" readingOrder="1"/>
      <protection locked="0"/>
    </xf>
    <xf numFmtId="0" fontId="10" fillId="5" borderId="17" xfId="0" applyNumberFormat="1" applyFont="1" applyFill="1" applyBorder="1" applyAlignment="1" applyProtection="1">
      <alignment horizontal="center" vertical="center" readingOrder="1"/>
      <protection locked="0"/>
    </xf>
    <xf numFmtId="0" fontId="10" fillId="5" borderId="18" xfId="0" applyNumberFormat="1" applyFont="1" applyFill="1" applyBorder="1" applyAlignment="1" applyProtection="1">
      <alignment horizontal="center" vertical="center" readingOrder="1"/>
      <protection locked="0"/>
    </xf>
    <xf numFmtId="0" fontId="23" fillId="5" borderId="10" xfId="0" applyFont="1" applyFill="1" applyBorder="1" applyAlignment="1" applyProtection="1">
      <alignment horizontal="center" vertical="center"/>
      <protection hidden="1"/>
    </xf>
    <xf numFmtId="0" fontId="23" fillId="5" borderId="6" xfId="0" applyFont="1" applyFill="1" applyBorder="1" applyAlignment="1" applyProtection="1">
      <alignment horizontal="center" vertical="center"/>
      <protection hidden="1"/>
    </xf>
    <xf numFmtId="0" fontId="26" fillId="5" borderId="5" xfId="3" applyFont="1" applyFill="1" applyBorder="1" applyAlignment="1" applyProtection="1">
      <alignment horizontal="center" vertical="center"/>
      <protection hidden="1"/>
    </xf>
    <xf numFmtId="0" fontId="26" fillId="5" borderId="10" xfId="3" applyFont="1" applyFill="1" applyBorder="1" applyAlignment="1" applyProtection="1">
      <alignment horizontal="center" vertical="center"/>
      <protection hidden="1"/>
    </xf>
    <xf numFmtId="0" fontId="26" fillId="5" borderId="6" xfId="3" applyFont="1" applyFill="1" applyBorder="1" applyAlignment="1" applyProtection="1">
      <alignment horizontal="center" vertical="center"/>
      <protection hidden="1"/>
    </xf>
    <xf numFmtId="0" fontId="26" fillId="0" borderId="7" xfId="3" applyFont="1" applyFill="1" applyBorder="1" applyAlignment="1" applyProtection="1">
      <alignment horizontal="center" vertical="center" wrapText="1"/>
      <protection hidden="1"/>
    </xf>
    <xf numFmtId="0" fontId="26" fillId="0" borderId="0" xfId="3" applyFont="1" applyFill="1" applyBorder="1" applyAlignment="1" applyProtection="1">
      <alignment horizontal="center" vertical="center" wrapText="1"/>
      <protection hidden="1"/>
    </xf>
    <xf numFmtId="0" fontId="26" fillId="0" borderId="8" xfId="3" applyFont="1" applyFill="1" applyBorder="1" applyAlignment="1" applyProtection="1">
      <alignment horizontal="center" vertical="center" wrapText="1"/>
      <protection hidden="1"/>
    </xf>
    <xf numFmtId="0" fontId="26" fillId="0" borderId="9" xfId="3" applyFont="1" applyFill="1" applyBorder="1" applyAlignment="1" applyProtection="1">
      <alignment horizontal="center" vertical="center" wrapText="1"/>
      <protection hidden="1"/>
    </xf>
    <xf numFmtId="0" fontId="26" fillId="0" borderId="0" xfId="3" applyFont="1" applyFill="1" applyBorder="1" applyAlignment="1" applyProtection="1">
      <alignment horizontal="center" vertical="center"/>
      <protection hidden="1"/>
    </xf>
    <xf numFmtId="0" fontId="26" fillId="0" borderId="7" xfId="3" applyFont="1" applyBorder="1" applyAlignment="1" applyProtection="1">
      <alignment horizontal="center" vertical="center" wrapText="1"/>
      <protection hidden="1"/>
    </xf>
    <xf numFmtId="0" fontId="26" fillId="0" borderId="0" xfId="3" applyFont="1" applyBorder="1" applyAlignment="1" applyProtection="1">
      <alignment horizontal="center" vertical="center" wrapText="1"/>
      <protection hidden="1"/>
    </xf>
    <xf numFmtId="0" fontId="26" fillId="0" borderId="8" xfId="3" applyFont="1" applyBorder="1" applyAlignment="1" applyProtection="1">
      <alignment horizontal="center" vertical="center" wrapText="1"/>
      <protection hidden="1"/>
    </xf>
    <xf numFmtId="0" fontId="26" fillId="0" borderId="9" xfId="3" applyFont="1" applyBorder="1" applyAlignment="1" applyProtection="1">
      <alignment horizontal="center" vertical="center" wrapText="1"/>
      <protection hidden="1"/>
    </xf>
    <xf numFmtId="0" fontId="26" fillId="5" borderId="5" xfId="3" applyFont="1" applyFill="1" applyBorder="1" applyAlignment="1" applyProtection="1">
      <alignment horizontal="center" vertical="center" wrapText="1"/>
      <protection hidden="1"/>
    </xf>
    <xf numFmtId="0" fontId="26" fillId="5" borderId="10" xfId="3" applyFont="1" applyFill="1" applyBorder="1" applyAlignment="1" applyProtection="1">
      <alignment horizontal="center" vertical="center" wrapText="1"/>
      <protection hidden="1"/>
    </xf>
    <xf numFmtId="0" fontId="8" fillId="5" borderId="5" xfId="0" applyFont="1" applyFill="1" applyBorder="1" applyAlignment="1" applyProtection="1">
      <alignment horizontal="center" vertical="center"/>
      <protection hidden="1"/>
    </xf>
    <xf numFmtId="0" fontId="0" fillId="0" borderId="10" xfId="0" applyBorder="1" applyAlignment="1">
      <alignment horizontal="center" vertical="center"/>
    </xf>
    <xf numFmtId="0" fontId="21" fillId="0" borderId="7" xfId="3" applyFont="1" applyFill="1" applyBorder="1" applyAlignment="1" applyProtection="1">
      <alignment horizontal="center" vertical="center"/>
      <protection hidden="1"/>
    </xf>
    <xf numFmtId="0" fontId="21" fillId="0" borderId="0" xfId="3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 applyProtection="1">
      <alignment horizontal="center"/>
      <protection hidden="1"/>
    </xf>
    <xf numFmtId="0" fontId="8" fillId="6" borderId="8" xfId="3" applyFont="1" applyFill="1" applyBorder="1" applyAlignment="1" applyProtection="1">
      <alignment horizontal="center" vertical="center" wrapText="1"/>
      <protection hidden="1"/>
    </xf>
    <xf numFmtId="0" fontId="8" fillId="6" borderId="9" xfId="3" applyFont="1" applyFill="1" applyBorder="1" applyAlignment="1" applyProtection="1">
      <alignment horizontal="center" vertical="center" wrapText="1"/>
      <protection hidden="1"/>
    </xf>
    <xf numFmtId="0" fontId="11" fillId="0" borderId="10" xfId="0" applyFont="1" applyFill="1" applyBorder="1" applyAlignment="1" applyProtection="1">
      <alignment horizontal="center"/>
      <protection hidden="1"/>
    </xf>
    <xf numFmtId="0" fontId="2" fillId="0" borderId="0" xfId="4" applyFont="1" applyBorder="1" applyAlignment="1">
      <alignment horizontal="center" vertical="center"/>
    </xf>
    <xf numFmtId="0" fontId="35" fillId="0" borderId="0" xfId="19" applyFont="1" applyAlignment="1">
      <alignment horizontal="center" vertical="center"/>
    </xf>
    <xf numFmtId="0" fontId="14" fillId="0" borderId="0" xfId="4" applyFont="1" applyBorder="1" applyAlignment="1">
      <alignment horizontal="center" vertical="center"/>
    </xf>
    <xf numFmtId="0" fontId="10" fillId="0" borderId="19" xfId="4" applyFont="1" applyBorder="1" applyAlignment="1">
      <alignment horizontal="center"/>
    </xf>
    <xf numFmtId="0" fontId="10" fillId="0" borderId="20" xfId="4" applyFont="1" applyBorder="1" applyAlignment="1">
      <alignment horizontal="center"/>
    </xf>
    <xf numFmtId="0" fontId="10" fillId="0" borderId="21" xfId="4" applyFont="1" applyBorder="1" applyAlignment="1">
      <alignment horizontal="center"/>
    </xf>
    <xf numFmtId="0" fontId="10" fillId="0" borderId="19" xfId="4" applyFont="1" applyFill="1" applyBorder="1" applyAlignment="1">
      <alignment horizontal="center"/>
    </xf>
    <xf numFmtId="0" fontId="10" fillId="0" borderId="20" xfId="4" applyFont="1" applyFill="1" applyBorder="1" applyAlignment="1">
      <alignment horizontal="center"/>
    </xf>
    <xf numFmtId="0" fontId="10" fillId="0" borderId="21" xfId="4" applyFont="1" applyFill="1" applyBorder="1" applyAlignment="1">
      <alignment horizontal="center"/>
    </xf>
  </cellXfs>
  <cellStyles count="38">
    <cellStyle name="Euro" xfId="1"/>
    <cellStyle name="Normal" xfId="0" builtinId="0"/>
    <cellStyle name="Normal 2" xfId="2"/>
    <cellStyle name="Normal 2 2" xfId="3"/>
    <cellStyle name="Normal 2 2 2" xfId="4"/>
    <cellStyle name="Normal 2 2 2 2" xfId="5"/>
    <cellStyle name="Normal 2 2 3" xfId="6"/>
    <cellStyle name="Normal 2 2 4" xfId="7"/>
    <cellStyle name="Normal 2 3" xfId="8"/>
    <cellStyle name="Normal 2 4" xfId="9"/>
    <cellStyle name="Normal 2 4 5" xfId="10"/>
    <cellStyle name="Normal 2 4 5 2" xfId="11"/>
    <cellStyle name="Normal 2 4 5 2 2" xfId="12"/>
    <cellStyle name="Normal 3" xfId="13"/>
    <cellStyle name="Normal 3 2" xfId="14"/>
    <cellStyle name="Normal 3 2 2" xfId="15"/>
    <cellStyle name="Normal 3 3" xfId="16"/>
    <cellStyle name="Normal 4" xfId="17"/>
    <cellStyle name="Normal 4 2" xfId="18"/>
    <cellStyle name="Normal 5" xfId="19"/>
    <cellStyle name="Porcentagem" xfId="20" builtinId="5"/>
    <cellStyle name="Porcentagem 10" xfId="21"/>
    <cellStyle name="Porcentagem 10 2" xfId="22"/>
    <cellStyle name="Porcentagem 10 2 2" xfId="23"/>
    <cellStyle name="Porcentagem 2" xfId="24"/>
    <cellStyle name="Porcentagem 2 2" xfId="25"/>
    <cellStyle name="Porcentagem 2 3" xfId="26"/>
    <cellStyle name="Porcentagem 2 3 2" xfId="27"/>
    <cellStyle name="Porcentagem 2 3 2 2" xfId="28"/>
    <cellStyle name="Porcentagem 2 4" xfId="29"/>
    <cellStyle name="Porcentagem 3" xfId="30"/>
    <cellStyle name="Porcentagem 3 2" xfId="31"/>
    <cellStyle name="Porcentagem 4" xfId="32"/>
    <cellStyle name="Porcentagem 4 2" xfId="33"/>
    <cellStyle name="Porcentagem 5" xfId="34"/>
    <cellStyle name="Porcentagem 6" xfId="35"/>
    <cellStyle name="Separador de milhares 2" xfId="36"/>
    <cellStyle name="Separador de milhares 3" xfId="37"/>
  </cellStyles>
  <dxfs count="3"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E3664D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E3664D"/>
          </stop>
        </gradient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541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8858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541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8858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541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8858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541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8858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541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8858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541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8858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541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8858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542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8858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542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8858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542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8858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542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8858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542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8858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171450</xdr:rowOff>
    </xdr:to>
    <xdr:pic>
      <xdr:nvPicPr>
        <xdr:cNvPr id="215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171450</xdr:rowOff>
    </xdr:to>
    <xdr:pic>
      <xdr:nvPicPr>
        <xdr:cNvPr id="215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104775</xdr:rowOff>
    </xdr:to>
    <xdr:pic>
      <xdr:nvPicPr>
        <xdr:cNvPr id="312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8"/>
  <sheetViews>
    <sheetView showGridLines="0" tabSelected="1" workbookViewId="0">
      <selection sqref="A1:K1"/>
    </sheetView>
  </sheetViews>
  <sheetFormatPr defaultColWidth="0" defaultRowHeight="12.75"/>
  <cols>
    <col min="1" max="1" width="56.140625" style="24" customWidth="1"/>
    <col min="2" max="5" width="12.7109375" style="24" customWidth="1"/>
    <col min="6" max="6" width="13.7109375" style="24" customWidth="1"/>
    <col min="7" max="7" width="19.42578125" style="24" bestFit="1" customWidth="1"/>
    <col min="8" max="8" width="10.7109375" style="24" bestFit="1" customWidth="1"/>
    <col min="9" max="9" width="11.140625" style="24" bestFit="1" customWidth="1"/>
    <col min="10" max="11" width="11.42578125" style="24" customWidth="1"/>
    <col min="12" max="12" width="2.28515625" style="24" customWidth="1"/>
    <col min="13" max="14" width="0.140625" style="113" hidden="1" customWidth="1"/>
    <col min="15" max="15" width="0.140625" style="114" hidden="1" customWidth="1"/>
    <col min="16" max="16384" width="9.140625" style="24" hidden="1"/>
  </cols>
  <sheetData>
    <row r="1" spans="1:15" s="1" customFormat="1" ht="18" customHeight="1">
      <c r="A1" s="124" t="s">
        <v>41</v>
      </c>
      <c r="B1" s="125"/>
      <c r="C1" s="125"/>
      <c r="D1" s="125"/>
      <c r="E1" s="125"/>
      <c r="F1" s="125"/>
      <c r="G1" s="125"/>
      <c r="H1" s="125"/>
      <c r="I1" s="125"/>
      <c r="J1" s="125"/>
      <c r="K1" s="126"/>
      <c r="L1" s="106"/>
      <c r="M1" s="107"/>
      <c r="N1" s="108"/>
      <c r="O1" s="108"/>
    </row>
    <row r="2" spans="1:15" s="1" customFormat="1" ht="12.75" customHeight="1">
      <c r="A2" s="127" t="s">
        <v>42</v>
      </c>
      <c r="B2" s="128"/>
      <c r="C2" s="128"/>
      <c r="D2" s="128"/>
      <c r="E2" s="128"/>
      <c r="F2" s="128"/>
      <c r="G2" s="128"/>
      <c r="H2" s="128"/>
      <c r="I2" s="128"/>
      <c r="J2" s="128"/>
      <c r="K2" s="129"/>
      <c r="L2" s="109"/>
      <c r="M2" s="110"/>
      <c r="N2" s="108"/>
      <c r="O2" s="108"/>
    </row>
    <row r="3" spans="1:15" s="1" customFormat="1" ht="18" customHeight="1">
      <c r="A3" s="130" t="s">
        <v>36</v>
      </c>
      <c r="B3" s="131"/>
      <c r="C3" s="131"/>
      <c r="D3" s="131"/>
      <c r="E3" s="131"/>
      <c r="F3" s="131"/>
      <c r="G3" s="131"/>
      <c r="H3" s="131"/>
      <c r="I3" s="131"/>
      <c r="J3" s="131"/>
      <c r="K3" s="132"/>
      <c r="L3" s="106"/>
      <c r="M3" s="107"/>
      <c r="N3" s="108"/>
      <c r="O3" s="108"/>
    </row>
    <row r="4" spans="1:15" s="1" customFormat="1" ht="12.75" customHeight="1" thickBot="1">
      <c r="A4" s="127" t="s">
        <v>38</v>
      </c>
      <c r="B4" s="128"/>
      <c r="C4" s="128"/>
      <c r="D4" s="128"/>
      <c r="E4" s="128"/>
      <c r="F4" s="128"/>
      <c r="G4" s="128"/>
      <c r="H4" s="128"/>
      <c r="I4" s="128"/>
      <c r="J4" s="128"/>
      <c r="K4" s="129"/>
      <c r="M4" s="108"/>
      <c r="N4" s="108"/>
      <c r="O4" s="108"/>
    </row>
    <row r="5" spans="1:15" s="1" customFormat="1" ht="15.75">
      <c r="A5" s="133" t="s">
        <v>142</v>
      </c>
      <c r="B5" s="134"/>
      <c r="C5" s="134"/>
      <c r="D5" s="134"/>
      <c r="E5" s="134"/>
      <c r="F5" s="134"/>
      <c r="G5" s="134"/>
      <c r="H5" s="134"/>
      <c r="I5" s="134"/>
      <c r="J5" s="134"/>
      <c r="K5" s="135"/>
      <c r="L5" s="111"/>
      <c r="M5" s="112"/>
      <c r="N5" s="108"/>
      <c r="O5" s="108"/>
    </row>
    <row r="6" spans="1:15" ht="12.75" customHeight="1">
      <c r="A6" s="33"/>
      <c r="B6" s="34"/>
      <c r="C6" s="34"/>
      <c r="D6" s="34"/>
      <c r="E6" s="34"/>
      <c r="F6" s="34"/>
      <c r="G6" s="34"/>
      <c r="H6" s="34"/>
      <c r="I6" s="34"/>
      <c r="J6" s="34"/>
      <c r="K6" s="28"/>
      <c r="L6" s="28"/>
    </row>
    <row r="7" spans="1:15" ht="15" customHeight="1">
      <c r="A7" s="121" t="s">
        <v>0</v>
      </c>
      <c r="B7" s="81" t="s">
        <v>54</v>
      </c>
      <c r="C7" s="81" t="s">
        <v>55</v>
      </c>
      <c r="D7" s="81" t="s">
        <v>59</v>
      </c>
      <c r="E7" s="80" t="s">
        <v>143</v>
      </c>
      <c r="F7" s="25"/>
      <c r="G7" s="119" t="s">
        <v>29</v>
      </c>
      <c r="H7" s="81" t="s">
        <v>59</v>
      </c>
      <c r="I7" s="80" t="s">
        <v>143</v>
      </c>
      <c r="J7" s="43" t="s">
        <v>24</v>
      </c>
      <c r="K7" s="44" t="s">
        <v>28</v>
      </c>
      <c r="L7" s="28"/>
    </row>
    <row r="8" spans="1:15" ht="15" customHeight="1">
      <c r="A8" s="49" t="s">
        <v>67</v>
      </c>
      <c r="B8" s="31">
        <v>14</v>
      </c>
      <c r="C8" s="31">
        <v>24</v>
      </c>
      <c r="D8" s="31">
        <v>48</v>
      </c>
      <c r="E8" s="50">
        <v>14</v>
      </c>
      <c r="F8" s="25"/>
      <c r="G8" s="47" t="s">
        <v>1</v>
      </c>
      <c r="H8" s="32">
        <v>388</v>
      </c>
      <c r="I8" s="48">
        <v>252</v>
      </c>
      <c r="J8" s="45">
        <v>12</v>
      </c>
      <c r="K8" s="46">
        <v>9</v>
      </c>
      <c r="L8" s="28"/>
    </row>
    <row r="9" spans="1:15" ht="15" customHeight="1">
      <c r="A9" s="49" t="s">
        <v>68</v>
      </c>
      <c r="B9" s="31">
        <v>899</v>
      </c>
      <c r="C9" s="31">
        <v>800</v>
      </c>
      <c r="D9" s="31">
        <v>753</v>
      </c>
      <c r="E9" s="50">
        <v>759</v>
      </c>
      <c r="F9" s="25"/>
      <c r="G9" s="47" t="s">
        <v>2</v>
      </c>
      <c r="H9" s="32">
        <v>4876</v>
      </c>
      <c r="I9" s="48">
        <v>3530</v>
      </c>
      <c r="J9" s="45">
        <v>13</v>
      </c>
      <c r="K9" s="46">
        <v>49</v>
      </c>
      <c r="L9" s="28"/>
    </row>
    <row r="10" spans="1:15" ht="15" customHeight="1">
      <c r="A10" s="49" t="s">
        <v>72</v>
      </c>
      <c r="B10" s="31">
        <v>147</v>
      </c>
      <c r="C10" s="31">
        <v>154</v>
      </c>
      <c r="D10" s="31">
        <v>145</v>
      </c>
      <c r="E10" s="50">
        <v>24</v>
      </c>
      <c r="F10" s="25"/>
      <c r="G10" s="61" t="s">
        <v>3</v>
      </c>
      <c r="H10" s="62">
        <v>1586</v>
      </c>
      <c r="I10" s="63">
        <v>1152</v>
      </c>
      <c r="J10" s="45">
        <v>14</v>
      </c>
      <c r="K10" s="46">
        <v>194</v>
      </c>
      <c r="L10" s="28"/>
    </row>
    <row r="11" spans="1:15" ht="15" customHeight="1">
      <c r="A11" s="49" t="s">
        <v>69</v>
      </c>
      <c r="B11" s="28">
        <v>6785</v>
      </c>
      <c r="C11" s="28">
        <v>6260</v>
      </c>
      <c r="D11" s="28">
        <v>5555</v>
      </c>
      <c r="E11" s="50">
        <v>3756</v>
      </c>
      <c r="F11" s="25"/>
      <c r="G11" s="23"/>
      <c r="H11" s="23"/>
      <c r="I11" s="23"/>
      <c r="J11" s="45">
        <v>15</v>
      </c>
      <c r="K11" s="46">
        <v>575</v>
      </c>
      <c r="L11" s="28"/>
    </row>
    <row r="12" spans="1:15" ht="15" customHeight="1">
      <c r="A12" s="49" t="s">
        <v>70</v>
      </c>
      <c r="B12" s="28">
        <v>365</v>
      </c>
      <c r="C12" s="28">
        <v>365</v>
      </c>
      <c r="D12" s="28">
        <v>330</v>
      </c>
      <c r="E12" s="50">
        <v>0</v>
      </c>
      <c r="F12" s="25"/>
      <c r="I12" s="28"/>
      <c r="J12" s="45">
        <v>16</v>
      </c>
      <c r="K12" s="46">
        <v>1166</v>
      </c>
      <c r="L12" s="28"/>
    </row>
    <row r="13" spans="1:15" ht="15" customHeight="1">
      <c r="A13" s="51" t="s">
        <v>4</v>
      </c>
      <c r="B13" s="88">
        <v>8210</v>
      </c>
      <c r="C13" s="88">
        <v>7603</v>
      </c>
      <c r="D13" s="88">
        <v>6831</v>
      </c>
      <c r="E13" s="52">
        <v>4553</v>
      </c>
      <c r="F13" s="25"/>
      <c r="G13" s="64" t="s">
        <v>39</v>
      </c>
      <c r="H13" s="65">
        <v>0.95379002837454396</v>
      </c>
      <c r="I13" s="28"/>
      <c r="J13" s="45">
        <v>17</v>
      </c>
      <c r="K13" s="46">
        <v>1789</v>
      </c>
      <c r="L13" s="28"/>
    </row>
    <row r="14" spans="1:15" ht="15" customHeight="1">
      <c r="A14" s="49" t="s">
        <v>71</v>
      </c>
      <c r="B14" s="31">
        <v>27</v>
      </c>
      <c r="C14" s="31">
        <v>22</v>
      </c>
      <c r="D14" s="32">
        <v>19</v>
      </c>
      <c r="E14" s="48">
        <v>5</v>
      </c>
      <c r="F14" s="25"/>
      <c r="G14" s="66" t="s">
        <v>40</v>
      </c>
      <c r="H14" s="67">
        <v>4.6209971625456023E-2</v>
      </c>
      <c r="I14" s="26"/>
      <c r="J14" s="45">
        <v>18</v>
      </c>
      <c r="K14" s="46">
        <v>957</v>
      </c>
      <c r="L14" s="28"/>
    </row>
    <row r="15" spans="1:15" ht="15" customHeight="1">
      <c r="A15" s="49" t="s">
        <v>73</v>
      </c>
      <c r="B15" s="91">
        <v>0</v>
      </c>
      <c r="C15" s="91">
        <v>0</v>
      </c>
      <c r="D15" s="91">
        <v>0</v>
      </c>
      <c r="E15" s="48">
        <v>376</v>
      </c>
      <c r="F15" s="25"/>
      <c r="I15" s="34"/>
      <c r="J15" s="45">
        <v>19</v>
      </c>
      <c r="K15" s="46">
        <v>159</v>
      </c>
      <c r="L15" s="28"/>
    </row>
    <row r="16" spans="1:15" ht="15" customHeight="1">
      <c r="A16" s="53" t="s">
        <v>5</v>
      </c>
      <c r="B16" s="89">
        <v>8237</v>
      </c>
      <c r="C16" s="89">
        <v>7625</v>
      </c>
      <c r="D16" s="89">
        <v>6850</v>
      </c>
      <c r="E16" s="54">
        <v>4934</v>
      </c>
      <c r="F16" s="34"/>
      <c r="I16" s="34"/>
      <c r="J16" s="45">
        <v>20</v>
      </c>
      <c r="K16" s="46">
        <v>36</v>
      </c>
      <c r="L16" s="28"/>
    </row>
    <row r="17" spans="1:22" s="28" customFormat="1" ht="15">
      <c r="A17" s="33"/>
      <c r="B17" s="34"/>
      <c r="C17" s="34"/>
      <c r="D17" s="34"/>
      <c r="E17" s="34"/>
      <c r="F17" s="34"/>
      <c r="G17" s="24"/>
      <c r="H17" s="24"/>
      <c r="I17" s="34"/>
      <c r="J17" s="69">
        <v>21</v>
      </c>
      <c r="K17" s="70">
        <v>0</v>
      </c>
      <c r="M17" s="115"/>
      <c r="N17" s="115"/>
      <c r="O17" s="116"/>
    </row>
    <row r="18" spans="1:22" s="28" customFormat="1" ht="15" customHeight="1">
      <c r="A18" s="33"/>
      <c r="B18" s="34"/>
      <c r="C18" s="34"/>
      <c r="D18" s="34"/>
      <c r="E18" s="34"/>
      <c r="F18" s="34"/>
      <c r="G18" s="24"/>
      <c r="H18" s="24"/>
      <c r="I18" s="34"/>
      <c r="M18" s="115"/>
      <c r="N18" s="115"/>
      <c r="O18" s="116"/>
    </row>
    <row r="19" spans="1:22" s="28" customFormat="1" ht="15">
      <c r="A19" s="55" t="s">
        <v>13</v>
      </c>
      <c r="B19" s="136" t="s">
        <v>14</v>
      </c>
      <c r="C19" s="137"/>
      <c r="D19" s="23"/>
      <c r="E19" s="23"/>
      <c r="F19" s="27"/>
      <c r="G19" s="138" t="s">
        <v>25</v>
      </c>
      <c r="H19" s="139"/>
      <c r="I19" s="139"/>
      <c r="J19" s="139"/>
      <c r="K19" s="140"/>
      <c r="M19" s="116"/>
      <c r="N19" s="116"/>
      <c r="O19" s="116"/>
      <c r="P19" s="105"/>
      <c r="Q19" s="105"/>
    </row>
    <row r="20" spans="1:22" s="28" customFormat="1" ht="15" customHeight="1">
      <c r="A20" s="56" t="s">
        <v>46</v>
      </c>
      <c r="B20" s="35">
        <v>2440</v>
      </c>
      <c r="C20" s="57">
        <v>0.49452776651803809</v>
      </c>
      <c r="D20" s="93"/>
      <c r="E20" s="93"/>
      <c r="F20" s="29"/>
      <c r="G20" s="141" t="s">
        <v>6</v>
      </c>
      <c r="H20" s="142"/>
      <c r="I20" s="145" t="s">
        <v>7</v>
      </c>
      <c r="J20" s="145"/>
      <c r="K20" s="39">
        <v>0.22760437778678558</v>
      </c>
      <c r="M20" s="116"/>
      <c r="N20" s="116"/>
      <c r="O20" s="116"/>
      <c r="P20" s="105"/>
      <c r="Q20" s="105"/>
      <c r="R20" s="117"/>
      <c r="S20" s="117"/>
      <c r="T20" s="117"/>
      <c r="U20" s="117"/>
    </row>
    <row r="21" spans="1:22" s="28" customFormat="1" ht="15" customHeight="1">
      <c r="A21" s="56" t="s">
        <v>47</v>
      </c>
      <c r="B21" s="35">
        <v>1699</v>
      </c>
      <c r="C21" s="57">
        <v>0.34434535873530603</v>
      </c>
      <c r="D21" s="93"/>
      <c r="E21" s="93"/>
      <c r="F21" s="29"/>
      <c r="G21" s="141"/>
      <c r="H21" s="142"/>
      <c r="I21" s="145" t="s">
        <v>26</v>
      </c>
      <c r="J21" s="145"/>
      <c r="K21" s="39">
        <v>0.17531414673692744</v>
      </c>
      <c r="M21" s="116"/>
      <c r="N21" s="116"/>
      <c r="O21" s="116"/>
      <c r="P21" s="105"/>
      <c r="Q21" s="105"/>
    </row>
    <row r="22" spans="1:22" ht="15" customHeight="1">
      <c r="A22" s="56" t="s">
        <v>48</v>
      </c>
      <c r="B22" s="35">
        <v>104</v>
      </c>
      <c r="C22" s="57">
        <v>2.107823267126064E-2</v>
      </c>
      <c r="D22" s="93"/>
      <c r="E22" s="93"/>
      <c r="F22" s="29"/>
      <c r="G22" s="141"/>
      <c r="H22" s="142"/>
      <c r="I22" s="142" t="s">
        <v>8</v>
      </c>
      <c r="J22" s="142"/>
      <c r="K22" s="39">
        <v>0.53871098500202674</v>
      </c>
      <c r="L22" s="28"/>
      <c r="M22" s="116"/>
      <c r="N22" s="116"/>
      <c r="O22" s="116"/>
      <c r="P22" s="118"/>
      <c r="Q22" s="105"/>
      <c r="R22" s="28"/>
      <c r="S22" s="28"/>
      <c r="T22" s="28"/>
      <c r="U22" s="28"/>
      <c r="V22" s="28"/>
    </row>
    <row r="23" spans="1:22" ht="15" customHeight="1">
      <c r="A23" s="56" t="s">
        <v>50</v>
      </c>
      <c r="B23" s="35">
        <v>92</v>
      </c>
      <c r="C23" s="57">
        <v>1.8646128901499796E-2</v>
      </c>
      <c r="D23" s="93"/>
      <c r="E23" s="93"/>
      <c r="F23" s="29"/>
      <c r="G23" s="141"/>
      <c r="H23" s="142"/>
      <c r="I23" s="145" t="s">
        <v>9</v>
      </c>
      <c r="J23" s="145"/>
      <c r="K23" s="39">
        <v>4.1548439400081072E-2</v>
      </c>
      <c r="L23" s="28"/>
      <c r="M23" s="116"/>
      <c r="N23" s="116"/>
      <c r="O23" s="116"/>
      <c r="P23" s="118"/>
      <c r="Q23" s="105"/>
      <c r="R23" s="28"/>
      <c r="S23" s="28"/>
      <c r="T23" s="28"/>
      <c r="U23" s="28"/>
      <c r="V23" s="28"/>
    </row>
    <row r="24" spans="1:22" ht="15" customHeight="1">
      <c r="A24" s="56" t="s">
        <v>49</v>
      </c>
      <c r="B24" s="35">
        <v>91</v>
      </c>
      <c r="C24" s="57">
        <v>1.8443453587353061E-2</v>
      </c>
      <c r="D24" s="93"/>
      <c r="E24" s="93"/>
      <c r="F24" s="29"/>
      <c r="G24" s="141"/>
      <c r="H24" s="142"/>
      <c r="I24" s="142" t="s">
        <v>10</v>
      </c>
      <c r="J24" s="142"/>
      <c r="K24" s="39">
        <v>8.7150385083096873E-3</v>
      </c>
      <c r="L24" s="28"/>
      <c r="M24" s="116"/>
      <c r="N24" s="116"/>
      <c r="O24" s="116"/>
      <c r="P24" s="118"/>
      <c r="Q24" s="105"/>
      <c r="R24" s="28"/>
      <c r="S24" s="28"/>
      <c r="T24" s="28"/>
      <c r="U24" s="28"/>
      <c r="V24" s="28"/>
    </row>
    <row r="25" spans="1:22" ht="15" customHeight="1">
      <c r="A25" s="56" t="s">
        <v>51</v>
      </c>
      <c r="B25" s="35">
        <v>57</v>
      </c>
      <c r="C25" s="57">
        <v>1.1552492906364006E-2</v>
      </c>
      <c r="D25" s="93"/>
      <c r="E25" s="93"/>
      <c r="F25" s="29"/>
      <c r="G25" s="143"/>
      <c r="H25" s="144"/>
      <c r="I25" s="144" t="s">
        <v>11</v>
      </c>
      <c r="J25" s="144"/>
      <c r="K25" s="40">
        <v>8.1070125658694765E-3</v>
      </c>
      <c r="L25" s="28"/>
      <c r="M25" s="116"/>
      <c r="N25" s="116"/>
      <c r="O25" s="116"/>
      <c r="P25" s="118"/>
      <c r="Q25" s="105"/>
      <c r="R25" s="28"/>
      <c r="S25" s="28"/>
      <c r="T25" s="28"/>
      <c r="U25" s="28"/>
      <c r="V25" s="28"/>
    </row>
    <row r="26" spans="1:22" ht="15" customHeight="1">
      <c r="A26" s="56" t="s">
        <v>53</v>
      </c>
      <c r="B26" s="35">
        <v>53</v>
      </c>
      <c r="C26" s="57">
        <v>1.0741791649777057E-2</v>
      </c>
      <c r="D26" s="93"/>
      <c r="E26" s="93"/>
      <c r="F26" s="29"/>
      <c r="G26" s="74"/>
      <c r="H26" s="75"/>
      <c r="I26" s="75"/>
      <c r="J26" s="75"/>
      <c r="K26" s="76"/>
      <c r="L26" s="28"/>
      <c r="M26" s="116"/>
      <c r="N26" s="116"/>
      <c r="O26" s="116"/>
      <c r="P26" s="118"/>
      <c r="Q26" s="105"/>
      <c r="R26" s="28"/>
      <c r="S26" s="28"/>
      <c r="T26" s="28"/>
      <c r="U26" s="28"/>
      <c r="V26" s="28"/>
    </row>
    <row r="27" spans="1:22" ht="15" customHeight="1">
      <c r="A27" s="56" t="s">
        <v>99</v>
      </c>
      <c r="B27" s="35">
        <v>48</v>
      </c>
      <c r="C27" s="57">
        <v>9.7284150790433732E-3</v>
      </c>
      <c r="D27" s="93"/>
      <c r="E27" s="93"/>
      <c r="F27" s="29"/>
      <c r="G27" s="146" t="s">
        <v>12</v>
      </c>
      <c r="H27" s="147"/>
      <c r="I27" s="147" t="s">
        <v>7</v>
      </c>
      <c r="J27" s="147"/>
      <c r="K27" s="41">
        <v>0.30279691933522496</v>
      </c>
      <c r="L27" s="28"/>
      <c r="M27" s="116"/>
      <c r="N27" s="116"/>
      <c r="O27" s="116"/>
      <c r="P27" s="118"/>
      <c r="Q27" s="105"/>
      <c r="R27" s="28"/>
      <c r="S27" s="28"/>
      <c r="T27" s="28"/>
      <c r="U27" s="28"/>
      <c r="V27" s="28"/>
    </row>
    <row r="28" spans="1:22" ht="15" customHeight="1">
      <c r="A28" s="56" t="s">
        <v>52</v>
      </c>
      <c r="B28" s="35">
        <v>48</v>
      </c>
      <c r="C28" s="57">
        <v>9.7284150790433732E-3</v>
      </c>
      <c r="D28" s="93"/>
      <c r="E28" s="93"/>
      <c r="F28" s="29"/>
      <c r="G28" s="146"/>
      <c r="H28" s="147"/>
      <c r="I28" s="145" t="s">
        <v>26</v>
      </c>
      <c r="J28" s="145"/>
      <c r="K28" s="41">
        <v>0.12829347385488449</v>
      </c>
      <c r="L28" s="28"/>
      <c r="M28" s="114"/>
      <c r="N28" s="114"/>
      <c r="O28" s="116"/>
      <c r="P28" s="118"/>
      <c r="Q28" s="105"/>
      <c r="R28" s="28"/>
      <c r="S28" s="28"/>
      <c r="T28" s="28"/>
      <c r="U28" s="28"/>
      <c r="V28" s="28"/>
    </row>
    <row r="29" spans="1:22" ht="15" customHeight="1">
      <c r="A29" s="56" t="s">
        <v>60</v>
      </c>
      <c r="B29" s="35">
        <v>35</v>
      </c>
      <c r="C29" s="57">
        <v>7.0936359951357924E-3</v>
      </c>
      <c r="D29" s="93"/>
      <c r="E29" s="93"/>
      <c r="F29" s="29"/>
      <c r="G29" s="146"/>
      <c r="H29" s="147"/>
      <c r="I29" s="147" t="s">
        <v>8</v>
      </c>
      <c r="J29" s="147"/>
      <c r="K29" s="41">
        <v>0.52330766112687477</v>
      </c>
      <c r="L29" s="28"/>
      <c r="M29" s="114"/>
      <c r="N29" s="114"/>
      <c r="O29" s="116"/>
      <c r="P29" s="118"/>
      <c r="Q29" s="105"/>
      <c r="R29" s="28"/>
      <c r="S29" s="28"/>
      <c r="T29" s="28"/>
      <c r="U29" s="28"/>
      <c r="V29" s="28"/>
    </row>
    <row r="30" spans="1:22" ht="15" customHeight="1">
      <c r="A30" s="71" t="s">
        <v>35</v>
      </c>
      <c r="B30" s="72">
        <v>267</v>
      </c>
      <c r="C30" s="73">
        <v>5.411430887717876E-2</v>
      </c>
      <c r="D30" s="93"/>
      <c r="E30" s="93"/>
      <c r="F30" s="29"/>
      <c r="G30" s="148"/>
      <c r="H30" s="149"/>
      <c r="I30" s="149" t="s">
        <v>9</v>
      </c>
      <c r="J30" s="149"/>
      <c r="K30" s="42">
        <v>4.5601945683015808E-2</v>
      </c>
      <c r="L30" s="28"/>
      <c r="M30" s="114"/>
      <c r="N30" s="114"/>
      <c r="O30" s="116"/>
      <c r="P30" s="118"/>
      <c r="Q30" s="105"/>
      <c r="R30" s="28"/>
      <c r="S30" s="28"/>
      <c r="T30" s="28"/>
      <c r="U30" s="28"/>
      <c r="V30" s="28"/>
    </row>
    <row r="31" spans="1:22" ht="15">
      <c r="A31" s="29"/>
      <c r="B31" s="35"/>
      <c r="C31" s="93"/>
      <c r="D31" s="29"/>
      <c r="E31" s="120"/>
      <c r="F31" s="120"/>
      <c r="G31" s="120"/>
      <c r="H31" s="94"/>
      <c r="I31" s="28"/>
      <c r="L31" s="28"/>
      <c r="N31" s="115"/>
      <c r="O31" s="116"/>
      <c r="P31" s="28"/>
      <c r="Q31" s="28"/>
      <c r="R31" s="28"/>
      <c r="S31" s="28"/>
    </row>
    <row r="32" spans="1:22" ht="15">
      <c r="A32" s="29"/>
      <c r="B32" s="35"/>
      <c r="C32" s="93"/>
      <c r="D32" s="29"/>
      <c r="E32" s="120"/>
      <c r="F32" s="120"/>
      <c r="G32" s="120"/>
      <c r="H32" s="94"/>
      <c r="I32" s="28"/>
      <c r="L32" s="28"/>
      <c r="M32" s="116"/>
      <c r="O32" s="113"/>
    </row>
    <row r="33" spans="1:15" ht="15" customHeight="1">
      <c r="A33" s="23"/>
      <c r="B33" s="23"/>
      <c r="C33" s="23"/>
      <c r="D33" s="27"/>
      <c r="I33" s="28"/>
      <c r="J33" s="23"/>
      <c r="K33" s="23"/>
      <c r="L33" s="28"/>
      <c r="M33" s="116"/>
      <c r="O33" s="113"/>
    </row>
    <row r="34" spans="1:15" ht="30">
      <c r="A34" s="150" t="s">
        <v>44</v>
      </c>
      <c r="B34" s="151"/>
      <c r="C34" s="151"/>
      <c r="D34" s="151"/>
      <c r="E34" s="77" t="s">
        <v>28</v>
      </c>
      <c r="F34" s="28"/>
      <c r="G34" s="152" t="s">
        <v>27</v>
      </c>
      <c r="H34" s="153"/>
      <c r="I34" s="78" t="s">
        <v>21</v>
      </c>
      <c r="J34" s="78" t="s">
        <v>22</v>
      </c>
      <c r="K34" s="79" t="s">
        <v>23</v>
      </c>
      <c r="L34" s="28"/>
      <c r="M34" s="116"/>
      <c r="O34" s="113"/>
    </row>
    <row r="35" spans="1:15" ht="15" customHeight="1">
      <c r="A35" s="154" t="s">
        <v>15</v>
      </c>
      <c r="B35" s="155"/>
      <c r="C35" s="155"/>
      <c r="D35" s="155"/>
      <c r="E35" s="58">
        <v>5</v>
      </c>
      <c r="F35" s="28"/>
      <c r="G35" s="103"/>
      <c r="H35" s="104"/>
      <c r="I35" s="37"/>
      <c r="J35" s="37"/>
      <c r="K35" s="60"/>
      <c r="L35" s="28"/>
      <c r="M35" s="116"/>
      <c r="O35" s="113"/>
    </row>
    <row r="36" spans="1:15" ht="15" customHeight="1">
      <c r="A36" s="154" t="s">
        <v>16</v>
      </c>
      <c r="B36" s="155"/>
      <c r="C36" s="155"/>
      <c r="D36" s="155"/>
      <c r="E36" s="58">
        <v>3</v>
      </c>
      <c r="F36" s="28"/>
      <c r="G36" s="103" t="s">
        <v>62</v>
      </c>
      <c r="H36" s="104"/>
      <c r="I36" s="37">
        <v>374</v>
      </c>
      <c r="J36" s="37">
        <v>868</v>
      </c>
      <c r="K36" s="60">
        <v>0.43087557603686638</v>
      </c>
      <c r="L36" s="28"/>
      <c r="M36" s="116"/>
      <c r="O36" s="113"/>
    </row>
    <row r="37" spans="1:15" ht="15" customHeight="1">
      <c r="A37" s="154" t="s">
        <v>32</v>
      </c>
      <c r="B37" s="155"/>
      <c r="C37" s="155"/>
      <c r="D37" s="155"/>
      <c r="E37" s="59">
        <v>4</v>
      </c>
      <c r="F37" s="28"/>
      <c r="G37" s="103" t="s">
        <v>61</v>
      </c>
      <c r="H37" s="104"/>
      <c r="I37" s="37">
        <v>570</v>
      </c>
      <c r="J37" s="37">
        <v>1096</v>
      </c>
      <c r="K37" s="60">
        <v>0.52007299270072993</v>
      </c>
      <c r="L37" s="28"/>
      <c r="M37" s="116"/>
      <c r="O37" s="113"/>
    </row>
    <row r="38" spans="1:15" ht="15" customHeight="1">
      <c r="A38" s="154" t="s">
        <v>31</v>
      </c>
      <c r="B38" s="155"/>
      <c r="C38" s="155"/>
      <c r="D38" s="155"/>
      <c r="E38" s="59">
        <v>2</v>
      </c>
      <c r="F38" s="28"/>
      <c r="G38" s="103" t="s">
        <v>101</v>
      </c>
      <c r="H38" s="104"/>
      <c r="I38" s="37">
        <v>771</v>
      </c>
      <c r="J38" s="37">
        <v>1280</v>
      </c>
      <c r="K38" s="84">
        <v>0.60234374999999996</v>
      </c>
      <c r="L38" s="28"/>
      <c r="M38" s="116"/>
      <c r="O38" s="113"/>
    </row>
    <row r="39" spans="1:15" ht="15" customHeight="1">
      <c r="A39" s="154" t="s">
        <v>18</v>
      </c>
      <c r="B39" s="155"/>
      <c r="C39" s="155"/>
      <c r="D39" s="155"/>
      <c r="E39" s="59">
        <v>65</v>
      </c>
      <c r="F39" s="28"/>
      <c r="G39" s="103" t="s">
        <v>102</v>
      </c>
      <c r="H39" s="104"/>
      <c r="I39" s="37">
        <v>800</v>
      </c>
      <c r="J39" s="37">
        <v>1535</v>
      </c>
      <c r="K39" s="60">
        <v>0.52117263843648209</v>
      </c>
      <c r="L39" s="28"/>
      <c r="M39" s="116"/>
      <c r="O39" s="113"/>
    </row>
    <row r="40" spans="1:15" ht="15" customHeight="1">
      <c r="A40" s="154" t="s">
        <v>19</v>
      </c>
      <c r="B40" s="155"/>
      <c r="C40" s="155"/>
      <c r="D40" s="155"/>
      <c r="E40" s="59">
        <v>4</v>
      </c>
      <c r="F40" s="28"/>
      <c r="G40" s="103" t="s">
        <v>63</v>
      </c>
      <c r="H40" s="104"/>
      <c r="I40" s="37">
        <v>475</v>
      </c>
      <c r="J40" s="37">
        <v>886</v>
      </c>
      <c r="K40" s="60">
        <v>0.536117381489842</v>
      </c>
      <c r="L40" s="28"/>
      <c r="M40" s="116"/>
      <c r="O40" s="113"/>
    </row>
    <row r="41" spans="1:15" ht="15" customHeight="1">
      <c r="A41" s="154" t="s">
        <v>17</v>
      </c>
      <c r="B41" s="155"/>
      <c r="C41" s="155"/>
      <c r="D41" s="155"/>
      <c r="E41" s="59">
        <v>2</v>
      </c>
      <c r="F41" s="28"/>
      <c r="G41" s="103" t="s">
        <v>64</v>
      </c>
      <c r="H41" s="104"/>
      <c r="I41" s="37">
        <v>613</v>
      </c>
      <c r="J41" s="37">
        <v>1038</v>
      </c>
      <c r="K41" s="60">
        <v>0.59055876685934494</v>
      </c>
      <c r="L41" s="28"/>
      <c r="M41" s="116"/>
      <c r="O41" s="113"/>
    </row>
    <row r="42" spans="1:15" ht="15" customHeight="1">
      <c r="A42" s="154" t="s">
        <v>33</v>
      </c>
      <c r="B42" s="155"/>
      <c r="C42" s="155"/>
      <c r="D42" s="155"/>
      <c r="E42" s="59">
        <v>10</v>
      </c>
      <c r="F42" s="28"/>
      <c r="G42" s="103" t="s">
        <v>65</v>
      </c>
      <c r="H42" s="104"/>
      <c r="I42" s="37">
        <v>767</v>
      </c>
      <c r="J42" s="38">
        <v>1127</v>
      </c>
      <c r="K42" s="60">
        <v>0.68056787932564333</v>
      </c>
      <c r="L42" s="28"/>
      <c r="M42" s="114"/>
      <c r="O42" s="113"/>
    </row>
    <row r="43" spans="1:15" ht="15" customHeight="1">
      <c r="A43" s="154" t="s">
        <v>34</v>
      </c>
      <c r="B43" s="155"/>
      <c r="C43" s="155"/>
      <c r="D43" s="155"/>
      <c r="E43" s="59">
        <v>21</v>
      </c>
      <c r="F43" s="28"/>
      <c r="G43" s="103" t="s">
        <v>66</v>
      </c>
      <c r="H43" s="104"/>
      <c r="I43" s="37">
        <v>564</v>
      </c>
      <c r="J43" s="37">
        <v>786</v>
      </c>
      <c r="K43" s="60">
        <v>0.71755725190839692</v>
      </c>
      <c r="L43" s="28"/>
      <c r="M43" s="114"/>
      <c r="O43" s="113"/>
    </row>
    <row r="44" spans="1:15" ht="15" customHeight="1">
      <c r="A44" s="154" t="s">
        <v>20</v>
      </c>
      <c r="B44" s="155"/>
      <c r="C44" s="155"/>
      <c r="D44" s="155"/>
      <c r="E44" s="58">
        <v>18</v>
      </c>
      <c r="F44" s="28"/>
      <c r="G44" s="103"/>
      <c r="H44" s="104"/>
      <c r="I44" s="37"/>
      <c r="J44" s="37"/>
      <c r="K44" s="60"/>
      <c r="L44" s="28"/>
    </row>
    <row r="45" spans="1:15" ht="27.95" customHeight="1">
      <c r="A45" s="157" t="s">
        <v>100</v>
      </c>
      <c r="B45" s="158"/>
      <c r="C45" s="158"/>
      <c r="D45" s="158"/>
      <c r="E45" s="68">
        <v>134</v>
      </c>
      <c r="F45" s="28"/>
      <c r="G45" s="85" t="s">
        <v>30</v>
      </c>
      <c r="H45" s="92"/>
      <c r="I45" s="86">
        <v>4934</v>
      </c>
      <c r="J45" s="86">
        <v>8616</v>
      </c>
      <c r="K45" s="87">
        <v>0.57265552460538538</v>
      </c>
      <c r="L45" s="28"/>
    </row>
    <row r="46" spans="1:15" ht="15.75" hidden="1" customHeight="1">
      <c r="A46" s="30"/>
      <c r="B46" s="36"/>
      <c r="C46" s="28"/>
      <c r="D46" s="28"/>
      <c r="E46" s="28"/>
      <c r="F46" s="28"/>
      <c r="G46" s="28"/>
      <c r="H46" s="28"/>
      <c r="I46" s="159" t="s">
        <v>57</v>
      </c>
      <c r="J46" s="159"/>
      <c r="K46" s="90">
        <v>1</v>
      </c>
    </row>
    <row r="47" spans="1:15" ht="12.75" hidden="1" customHeight="1">
      <c r="A47" s="30" t="s">
        <v>43</v>
      </c>
      <c r="I47" s="156" t="s">
        <v>56</v>
      </c>
      <c r="J47" s="156"/>
      <c r="K47" s="83">
        <v>1</v>
      </c>
    </row>
    <row r="48" spans="1:15" ht="12.75" hidden="1" customHeight="1">
      <c r="A48" s="30" t="s">
        <v>37</v>
      </c>
      <c r="I48" s="156" t="s">
        <v>58</v>
      </c>
      <c r="J48" s="156"/>
      <c r="K48" s="83">
        <v>1</v>
      </c>
    </row>
    <row r="49" spans="1:10" ht="12.75" hidden="1" customHeight="1"/>
    <row r="50" spans="1:10" ht="12.75" hidden="1" customHeight="1"/>
    <row r="51" spans="1:10" ht="12.75" hidden="1" customHeight="1"/>
    <row r="53" spans="1:10" ht="15">
      <c r="H53" s="23"/>
      <c r="I53" s="23"/>
      <c r="J53" s="23"/>
    </row>
    <row r="54" spans="1:10" ht="41.25">
      <c r="A54" s="95" t="s">
        <v>90</v>
      </c>
      <c r="B54" s="122" t="s">
        <v>144</v>
      </c>
      <c r="C54" s="122" t="s">
        <v>145</v>
      </c>
      <c r="D54" s="122" t="s">
        <v>146</v>
      </c>
      <c r="E54" s="122" t="s">
        <v>147</v>
      </c>
      <c r="F54" s="122" t="s">
        <v>148</v>
      </c>
      <c r="G54" s="122" t="s">
        <v>4</v>
      </c>
      <c r="H54" s="77" t="s">
        <v>91</v>
      </c>
      <c r="I54" s="23"/>
      <c r="J54" s="23"/>
    </row>
    <row r="55" spans="1:10" ht="15">
      <c r="A55" s="123" t="s">
        <v>92</v>
      </c>
      <c r="B55" s="22">
        <v>0</v>
      </c>
      <c r="C55" s="22">
        <v>2</v>
      </c>
      <c r="D55" s="22">
        <v>0</v>
      </c>
      <c r="E55" s="22">
        <v>7</v>
      </c>
      <c r="F55" s="82">
        <v>3</v>
      </c>
      <c r="G55" s="22">
        <v>12</v>
      </c>
      <c r="H55" s="102">
        <v>2.4321037697608433E-3</v>
      </c>
      <c r="I55" s="23"/>
      <c r="J55" s="23"/>
    </row>
    <row r="56" spans="1:10" ht="15">
      <c r="A56" s="123" t="s">
        <v>93</v>
      </c>
      <c r="B56" s="22">
        <v>6</v>
      </c>
      <c r="C56" s="22">
        <v>208</v>
      </c>
      <c r="D56" s="22">
        <v>9</v>
      </c>
      <c r="E56" s="22">
        <v>1137</v>
      </c>
      <c r="F56" s="82">
        <v>104</v>
      </c>
      <c r="G56" s="22">
        <v>1464</v>
      </c>
      <c r="H56" s="102">
        <v>0.29671665991082286</v>
      </c>
      <c r="I56" s="23"/>
      <c r="J56" s="23"/>
    </row>
    <row r="57" spans="1:10" ht="15">
      <c r="A57" s="123" t="s">
        <v>94</v>
      </c>
      <c r="B57" s="22">
        <v>0</v>
      </c>
      <c r="C57" s="22">
        <v>5</v>
      </c>
      <c r="D57" s="22">
        <v>0</v>
      </c>
      <c r="E57" s="22">
        <v>20</v>
      </c>
      <c r="F57" s="82">
        <v>1</v>
      </c>
      <c r="G57" s="22">
        <v>26</v>
      </c>
      <c r="H57" s="102">
        <v>5.2695581678151599E-3</v>
      </c>
      <c r="I57" s="23"/>
      <c r="J57" s="23"/>
    </row>
    <row r="58" spans="1:10" ht="15">
      <c r="A58" s="123" t="s">
        <v>95</v>
      </c>
      <c r="B58" s="22">
        <v>7</v>
      </c>
      <c r="C58" s="22">
        <v>451</v>
      </c>
      <c r="D58" s="22">
        <v>19</v>
      </c>
      <c r="E58" s="22">
        <v>2152</v>
      </c>
      <c r="F58" s="82">
        <v>179</v>
      </c>
      <c r="G58" s="22">
        <v>2808</v>
      </c>
      <c r="H58" s="102">
        <v>0.56911228212403731</v>
      </c>
      <c r="I58" s="23"/>
      <c r="J58" s="23"/>
    </row>
    <row r="59" spans="1:10" ht="15">
      <c r="A59" s="123" t="s">
        <v>96</v>
      </c>
      <c r="B59" s="22">
        <v>1</v>
      </c>
      <c r="C59" s="22">
        <v>94</v>
      </c>
      <c r="D59" s="22">
        <v>3</v>
      </c>
      <c r="E59" s="22">
        <v>476</v>
      </c>
      <c r="F59" s="82">
        <v>50</v>
      </c>
      <c r="G59" s="22">
        <v>624</v>
      </c>
      <c r="H59" s="102">
        <v>0.12646939602756385</v>
      </c>
      <c r="I59" s="23"/>
      <c r="J59" s="23"/>
    </row>
    <row r="60" spans="1:10" ht="15">
      <c r="A60" s="123" t="s">
        <v>97</v>
      </c>
      <c r="B60" s="22">
        <v>0</v>
      </c>
      <c r="C60" s="22">
        <v>0</v>
      </c>
      <c r="D60" s="22">
        <v>0</v>
      </c>
      <c r="E60" s="22">
        <v>0</v>
      </c>
      <c r="F60" s="82">
        <v>0</v>
      </c>
      <c r="G60" s="22">
        <v>0</v>
      </c>
      <c r="H60" s="102">
        <v>0</v>
      </c>
      <c r="I60" s="23"/>
      <c r="J60" s="23"/>
    </row>
    <row r="61" spans="1:10" ht="15">
      <c r="A61" s="100" t="s">
        <v>98</v>
      </c>
      <c r="B61" s="96">
        <v>14</v>
      </c>
      <c r="C61" s="96">
        <v>760</v>
      </c>
      <c r="D61" s="96">
        <v>31</v>
      </c>
      <c r="E61" s="96">
        <v>3792</v>
      </c>
      <c r="F61" s="96">
        <v>337</v>
      </c>
      <c r="G61" s="96">
        <v>4934</v>
      </c>
      <c r="H61" s="97"/>
      <c r="I61" s="23"/>
      <c r="J61" s="23"/>
    </row>
    <row r="62" spans="1:10" ht="15">
      <c r="A62" s="100" t="s">
        <v>22</v>
      </c>
      <c r="B62" s="96">
        <v>178</v>
      </c>
      <c r="C62" s="96">
        <v>1779</v>
      </c>
      <c r="D62" s="96">
        <v>16</v>
      </c>
      <c r="E62" s="96">
        <v>6198</v>
      </c>
      <c r="F62" s="96">
        <v>445</v>
      </c>
      <c r="G62" s="96">
        <v>8616</v>
      </c>
      <c r="H62" s="97"/>
      <c r="I62" s="23"/>
      <c r="J62" s="23"/>
    </row>
    <row r="63" spans="1:10" ht="15">
      <c r="A63" s="101" t="s">
        <v>23</v>
      </c>
      <c r="B63" s="98">
        <v>7.8651685393258425E-2</v>
      </c>
      <c r="C63" s="98">
        <v>0.42720629567172569</v>
      </c>
      <c r="D63" s="98">
        <v>1.9375</v>
      </c>
      <c r="E63" s="98">
        <v>0.61181026137463701</v>
      </c>
      <c r="F63" s="98">
        <v>0.75730337078651688</v>
      </c>
      <c r="G63" s="98">
        <v>0.57265552460538538</v>
      </c>
      <c r="H63" s="99"/>
      <c r="I63" s="23"/>
      <c r="J63" s="23"/>
    </row>
    <row r="64" spans="1:10" ht="15">
      <c r="I64" s="23"/>
    </row>
    <row r="68" spans="10:10" ht="15">
      <c r="J68" s="23"/>
    </row>
  </sheetData>
  <mergeCells count="35">
    <mergeCell ref="A42:D42"/>
    <mergeCell ref="A41:D41"/>
    <mergeCell ref="A43:D43"/>
    <mergeCell ref="I47:J47"/>
    <mergeCell ref="I48:J48"/>
    <mergeCell ref="A45:D45"/>
    <mergeCell ref="A44:D44"/>
    <mergeCell ref="I46:J46"/>
    <mergeCell ref="A37:D37"/>
    <mergeCell ref="A36:D36"/>
    <mergeCell ref="A35:D35"/>
    <mergeCell ref="A38:D38"/>
    <mergeCell ref="A40:D40"/>
    <mergeCell ref="A39:D39"/>
    <mergeCell ref="G27:H30"/>
    <mergeCell ref="A34:D34"/>
    <mergeCell ref="G34:H34"/>
    <mergeCell ref="I30:J30"/>
    <mergeCell ref="I27:J27"/>
    <mergeCell ref="I28:J28"/>
    <mergeCell ref="I29:J29"/>
    <mergeCell ref="G20:H25"/>
    <mergeCell ref="I20:J20"/>
    <mergeCell ref="I21:J21"/>
    <mergeCell ref="I22:J22"/>
    <mergeCell ref="I23:J23"/>
    <mergeCell ref="I24:J24"/>
    <mergeCell ref="I25:J25"/>
    <mergeCell ref="A1:K1"/>
    <mergeCell ref="A2:K2"/>
    <mergeCell ref="A3:K3"/>
    <mergeCell ref="A5:K5"/>
    <mergeCell ref="A4:K4"/>
    <mergeCell ref="B19:C19"/>
    <mergeCell ref="G19:K19"/>
  </mergeCells>
  <conditionalFormatting sqref="K20:K25">
    <cfRule type="dataBar" priority="1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{2088B5B4-AB4B-4A79-BBCE-ACE7C7F64828}</x14:id>
        </ext>
      </extLst>
    </cfRule>
  </conditionalFormatting>
  <conditionalFormatting sqref="H13:H14">
    <cfRule type="dataBar" priority="1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{7E312671-F501-4EB9-BDCC-15D376786863}</x14:id>
        </ext>
      </extLst>
    </cfRule>
  </conditionalFormatting>
  <conditionalFormatting sqref="K8:K17">
    <cfRule type="dataBar" priority="2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{E1A0C093-4A62-4A65-A90E-E18E390E91C9}</x14:id>
        </ext>
      </extLst>
    </cfRule>
  </conditionalFormatting>
  <conditionalFormatting sqref="C20:C32 D20:E30">
    <cfRule type="dataBar" priority="2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{DB06E8E2-F5E0-4B60-8A41-F0AD02629C52}</x14:id>
        </ext>
      </extLst>
    </cfRule>
  </conditionalFormatting>
  <conditionalFormatting sqref="K27:K30 H31:H32">
    <cfRule type="dataBar" priority="2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{C070E902-D44F-4DD4-A71B-F5E286F82DF6}</x14:id>
        </ext>
      </extLst>
    </cfRule>
  </conditionalFormatting>
  <conditionalFormatting sqref="B63:C63 E63:G63">
    <cfRule type="cellIs" dxfId="2" priority="4" operator="equal">
      <formula>"ND"</formula>
    </cfRule>
    <cfRule type="dataBar" priority="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{96740BA9-4202-4822-8854-7A6A16CE08EA}</x14:id>
        </ext>
      </extLst>
    </cfRule>
  </conditionalFormatting>
  <conditionalFormatting sqref="I35:I44">
    <cfRule type="dataBar" priority="2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{632C4440-3675-4B24-999C-3E2A6EA9903A}</x14:id>
        </ext>
      </extLst>
    </cfRule>
  </conditionalFormatting>
  <conditionalFormatting sqref="E35:E44">
    <cfRule type="dataBar" priority="2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{E2695348-A045-47F1-A8FD-15692272F0C6}</x14:id>
        </ext>
      </extLst>
    </cfRule>
  </conditionalFormatting>
  <conditionalFormatting sqref="D63">
    <cfRule type="cellIs" dxfId="1" priority="2" operator="equal">
      <formula>"ND"</formula>
    </cfRule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{4F13421C-11D0-4779-B4BF-7FB6EBEE4476}</x14:id>
        </ext>
      </extLst>
    </cfRule>
  </conditionalFormatting>
  <conditionalFormatting sqref="D63">
    <cfRule type="cellIs" dxfId="0" priority="1" operator="greaterThan">
      <formula>1</formula>
    </cfRule>
  </conditionalFormatting>
  <pageMargins left="0.511811024" right="0.511811024" top="0.78740157499999996" bottom="0.78740157499999996" header="0.31496062000000002" footer="0.3149606200000000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088B5B4-AB4B-4A79-BBCE-ACE7C7F64828}">
            <x14:dataBar minLength="0" maxLength="100" negativeBarColorSameAsPositive="1" axisPosition="none">
              <x14:cfvo type="min"/>
              <x14:cfvo type="max"/>
            </x14:dataBar>
          </x14:cfRule>
          <xm:sqref>K20:K25</xm:sqref>
        </x14:conditionalFormatting>
        <x14:conditionalFormatting xmlns:xm="http://schemas.microsoft.com/office/excel/2006/main">
          <x14:cfRule type="dataBar" id="{7E312671-F501-4EB9-BDCC-15D376786863}">
            <x14:dataBar minLength="0" maxLength="100" negativeBarColorSameAsPositive="1" axisPosition="none">
              <x14:cfvo type="min"/>
              <x14:cfvo type="max"/>
            </x14:dataBar>
          </x14:cfRule>
          <xm:sqref>H13:H14</xm:sqref>
        </x14:conditionalFormatting>
        <x14:conditionalFormatting xmlns:xm="http://schemas.microsoft.com/office/excel/2006/main">
          <x14:cfRule type="dataBar" id="{E1A0C093-4A62-4A65-A90E-E18E390E91C9}">
            <x14:dataBar minLength="0" maxLength="100" negativeBarColorSameAsPositive="1" axisPosition="none">
              <x14:cfvo type="min"/>
              <x14:cfvo type="max"/>
            </x14:dataBar>
          </x14:cfRule>
          <xm:sqref>K8:K17</xm:sqref>
        </x14:conditionalFormatting>
        <x14:conditionalFormatting xmlns:xm="http://schemas.microsoft.com/office/excel/2006/main">
          <x14:cfRule type="dataBar" id="{DB06E8E2-F5E0-4B60-8A41-F0AD02629C52}">
            <x14:dataBar minLength="0" maxLength="100" negativeBarColorSameAsPositive="1" axisPosition="none">
              <x14:cfvo type="min"/>
              <x14:cfvo type="max"/>
            </x14:dataBar>
          </x14:cfRule>
          <xm:sqref>C20:C32 D20:E30</xm:sqref>
        </x14:conditionalFormatting>
        <x14:conditionalFormatting xmlns:xm="http://schemas.microsoft.com/office/excel/2006/main">
          <x14:cfRule type="dataBar" id="{C070E902-D44F-4DD4-A71B-F5E286F82DF6}">
            <x14:dataBar minLength="0" maxLength="100" negativeBarColorSameAsPositive="1" axisPosition="none">
              <x14:cfvo type="min"/>
              <x14:cfvo type="max"/>
            </x14:dataBar>
          </x14:cfRule>
          <xm:sqref>K27:K30 H31:H32</xm:sqref>
        </x14:conditionalFormatting>
        <x14:conditionalFormatting xmlns:xm="http://schemas.microsoft.com/office/excel/2006/main">
          <x14:cfRule type="dataBar" id="{96740BA9-4202-4822-8854-7A6A16CE08EA}">
            <x14:dataBar minLength="0" maxLength="100" negativeBarColorSameAsPositive="1" axisPosition="none">
              <x14:cfvo type="min"/>
              <x14:cfvo type="max"/>
            </x14:dataBar>
          </x14:cfRule>
          <xm:sqref>B63:C63 E63:G63</xm:sqref>
        </x14:conditionalFormatting>
        <x14:conditionalFormatting xmlns:xm="http://schemas.microsoft.com/office/excel/2006/main">
          <x14:cfRule type="dataBar" id="{632C4440-3675-4B24-999C-3E2A6EA9903A}">
            <x14:dataBar minLength="0" maxLength="100" negativeBarColorSameAsPositive="1" axisPosition="none">
              <x14:cfvo type="min"/>
              <x14:cfvo type="max"/>
            </x14:dataBar>
          </x14:cfRule>
          <xm:sqref>I35:I44</xm:sqref>
        </x14:conditionalFormatting>
        <x14:conditionalFormatting xmlns:xm="http://schemas.microsoft.com/office/excel/2006/main">
          <x14:cfRule type="dataBar" id="{E2695348-A045-47F1-A8FD-15692272F0C6}">
            <x14:dataBar minLength="0" maxLength="100" negativeBarColorSameAsPositive="1" axisPosition="none">
              <x14:cfvo type="min"/>
              <x14:cfvo type="max"/>
            </x14:dataBar>
          </x14:cfRule>
          <xm:sqref>E35:E44</xm:sqref>
        </x14:conditionalFormatting>
        <x14:conditionalFormatting xmlns:xm="http://schemas.microsoft.com/office/excel/2006/main">
          <x14:cfRule type="dataBar" id="{4F13421C-11D0-4779-B4BF-7FB6EBEE4476}">
            <x14:dataBar minLength="0" maxLength="100" negativeBarColorSameAsPositive="1" axisPosition="none">
              <x14:cfvo type="min"/>
              <x14:cfvo type="max"/>
            </x14:dataBar>
          </x14:cfRule>
          <xm:sqref>D63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"/>
  <sheetViews>
    <sheetView showGridLines="0" zoomScaleNormal="100" workbookViewId="0">
      <selection sqref="A1:N1"/>
    </sheetView>
  </sheetViews>
  <sheetFormatPr defaultRowHeight="15"/>
  <cols>
    <col min="1" max="1" width="65.42578125" style="19" bestFit="1" customWidth="1"/>
    <col min="2" max="2" width="9.140625" style="17"/>
    <col min="3" max="3" width="9.140625" style="2"/>
    <col min="4" max="4" width="10" style="2" customWidth="1"/>
    <col min="5" max="7" width="9.140625" style="2"/>
    <col min="8" max="8" width="9.140625" style="5"/>
    <col min="9" max="9" width="9.140625" style="2" customWidth="1"/>
    <col min="10" max="10" width="2.85546875" style="2" customWidth="1"/>
    <col min="11" max="11" width="9.140625" style="2"/>
    <col min="12" max="12" width="10" style="2" customWidth="1"/>
    <col min="13" max="16384" width="9.140625" style="2"/>
  </cols>
  <sheetData>
    <row r="1" spans="1:14" ht="17.25">
      <c r="A1" s="160" t="s">
        <v>45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</row>
    <row r="2" spans="1:14">
      <c r="A2" s="161" t="s">
        <v>74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</row>
    <row r="3" spans="1:14" ht="18">
      <c r="A3" s="162" t="s">
        <v>75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</row>
    <row r="4" spans="1:14">
      <c r="A4" s="3"/>
      <c r="B4" s="3"/>
      <c r="C4" s="3"/>
      <c r="D4" s="3"/>
      <c r="E4" s="4"/>
    </row>
    <row r="5" spans="1:14" ht="15.75">
      <c r="A5" s="163" t="s">
        <v>138</v>
      </c>
      <c r="B5" s="164"/>
      <c r="C5" s="164"/>
      <c r="D5" s="164"/>
      <c r="E5" s="164"/>
      <c r="F5" s="164"/>
      <c r="G5" s="164"/>
      <c r="H5" s="164"/>
      <c r="I5" s="165"/>
      <c r="K5" s="166" t="s">
        <v>76</v>
      </c>
      <c r="L5" s="167"/>
      <c r="M5" s="167"/>
      <c r="N5" s="168"/>
    </row>
    <row r="7" spans="1:14" ht="60">
      <c r="A7" s="6" t="s">
        <v>13</v>
      </c>
      <c r="B7" s="7" t="s">
        <v>77</v>
      </c>
      <c r="C7" s="7" t="s">
        <v>78</v>
      </c>
      <c r="D7" s="7" t="s">
        <v>79</v>
      </c>
      <c r="E7" s="7" t="s">
        <v>80</v>
      </c>
      <c r="F7" s="7" t="s">
        <v>81</v>
      </c>
      <c r="G7" s="7" t="s">
        <v>82</v>
      </c>
      <c r="H7" s="6" t="s">
        <v>83</v>
      </c>
      <c r="I7" s="6" t="s">
        <v>84</v>
      </c>
      <c r="K7" s="7" t="s">
        <v>78</v>
      </c>
      <c r="L7" s="7" t="s">
        <v>79</v>
      </c>
      <c r="M7" s="6" t="s">
        <v>83</v>
      </c>
      <c r="N7" s="6" t="s">
        <v>84</v>
      </c>
    </row>
    <row r="8" spans="1:14">
      <c r="A8" s="8" t="s">
        <v>46</v>
      </c>
      <c r="B8" s="9">
        <v>3</v>
      </c>
      <c r="C8" s="10">
        <v>426</v>
      </c>
      <c r="D8" s="10">
        <v>1822</v>
      </c>
      <c r="E8" s="9">
        <v>18</v>
      </c>
      <c r="F8" s="9">
        <v>171</v>
      </c>
      <c r="G8" s="9">
        <v>0</v>
      </c>
      <c r="H8" s="9">
        <f t="shared" ref="H8:H52" si="0">SUM(B8:G8)</f>
        <v>2440</v>
      </c>
      <c r="I8" s="11">
        <f t="shared" ref="I8:I52" si="1">H8/$H$53</f>
        <v>0.49452776651803809</v>
      </c>
      <c r="K8" s="10">
        <f t="shared" ref="K8:L34" si="2">C8</f>
        <v>426</v>
      </c>
      <c r="L8" s="10">
        <f t="shared" si="2"/>
        <v>1822</v>
      </c>
      <c r="M8" s="9">
        <f t="shared" ref="M8:M52" si="3">SUM(K8:L8)</f>
        <v>2248</v>
      </c>
      <c r="N8" s="11">
        <f t="shared" ref="N8:N52" si="4">M8/$M$53</f>
        <v>0.4938488576449912</v>
      </c>
    </row>
    <row r="9" spans="1:14">
      <c r="A9" s="8" t="s">
        <v>47</v>
      </c>
      <c r="B9" s="9">
        <v>6</v>
      </c>
      <c r="C9" s="10">
        <v>250</v>
      </c>
      <c r="D9" s="10">
        <v>1331</v>
      </c>
      <c r="E9" s="9">
        <v>7</v>
      </c>
      <c r="F9" s="9">
        <v>105</v>
      </c>
      <c r="G9" s="9">
        <v>0</v>
      </c>
      <c r="H9" s="9">
        <f t="shared" si="0"/>
        <v>1699</v>
      </c>
      <c r="I9" s="11">
        <f t="shared" si="1"/>
        <v>0.34434535873530603</v>
      </c>
      <c r="K9" s="10">
        <f t="shared" si="2"/>
        <v>250</v>
      </c>
      <c r="L9" s="10">
        <f t="shared" si="2"/>
        <v>1331</v>
      </c>
      <c r="M9" s="9">
        <f t="shared" si="3"/>
        <v>1581</v>
      </c>
      <c r="N9" s="11">
        <f t="shared" si="4"/>
        <v>0.34731985940246046</v>
      </c>
    </row>
    <row r="10" spans="1:14">
      <c r="A10" s="8" t="s">
        <v>48</v>
      </c>
      <c r="B10" s="9">
        <v>3</v>
      </c>
      <c r="C10" s="10">
        <v>11</v>
      </c>
      <c r="D10" s="10">
        <v>84</v>
      </c>
      <c r="E10" s="9">
        <v>1</v>
      </c>
      <c r="F10" s="9">
        <v>5</v>
      </c>
      <c r="G10" s="9">
        <v>0</v>
      </c>
      <c r="H10" s="9">
        <f t="shared" ref="H10:H24" si="5">SUM(B10:G10)</f>
        <v>104</v>
      </c>
      <c r="I10" s="11">
        <f t="shared" si="1"/>
        <v>2.107823267126064E-2</v>
      </c>
      <c r="K10" s="10">
        <f t="shared" si="2"/>
        <v>11</v>
      </c>
      <c r="L10" s="10">
        <f t="shared" si="2"/>
        <v>84</v>
      </c>
      <c r="M10" s="9">
        <f>SUM(K10:L10)</f>
        <v>95</v>
      </c>
      <c r="N10" s="11">
        <f t="shared" si="4"/>
        <v>2.086994727592267E-2</v>
      </c>
    </row>
    <row r="11" spans="1:14">
      <c r="A11" s="8" t="s">
        <v>50</v>
      </c>
      <c r="B11" s="9" t="s">
        <v>141</v>
      </c>
      <c r="C11" s="10">
        <v>4</v>
      </c>
      <c r="D11" s="10">
        <v>85</v>
      </c>
      <c r="E11" s="9" t="s">
        <v>141</v>
      </c>
      <c r="F11" s="9">
        <v>3</v>
      </c>
      <c r="G11" s="9">
        <v>0</v>
      </c>
      <c r="H11" s="9">
        <f t="shared" si="5"/>
        <v>92</v>
      </c>
      <c r="I11" s="11">
        <f t="shared" si="1"/>
        <v>1.8646128901499796E-2</v>
      </c>
      <c r="K11" s="10">
        <f t="shared" si="2"/>
        <v>4</v>
      </c>
      <c r="L11" s="10">
        <f t="shared" si="2"/>
        <v>85</v>
      </c>
      <c r="M11" s="9">
        <f t="shared" si="3"/>
        <v>89</v>
      </c>
      <c r="N11" s="11">
        <f t="shared" si="4"/>
        <v>1.9551845342706504E-2</v>
      </c>
    </row>
    <row r="12" spans="1:14">
      <c r="A12" s="8" t="s">
        <v>49</v>
      </c>
      <c r="B12" s="9">
        <v>1</v>
      </c>
      <c r="C12" s="10">
        <v>10</v>
      </c>
      <c r="D12" s="10">
        <v>65</v>
      </c>
      <c r="E12" s="9">
        <v>2</v>
      </c>
      <c r="F12" s="9">
        <v>13</v>
      </c>
      <c r="G12" s="9">
        <v>0</v>
      </c>
      <c r="H12" s="9">
        <f t="shared" si="5"/>
        <v>91</v>
      </c>
      <c r="I12" s="11">
        <f t="shared" si="1"/>
        <v>1.8443453587353061E-2</v>
      </c>
      <c r="K12" s="10">
        <f t="shared" si="2"/>
        <v>10</v>
      </c>
      <c r="L12" s="10">
        <f t="shared" si="2"/>
        <v>65</v>
      </c>
      <c r="M12" s="9">
        <f t="shared" si="3"/>
        <v>75</v>
      </c>
      <c r="N12" s="11">
        <f t="shared" si="4"/>
        <v>1.6476274165202108E-2</v>
      </c>
    </row>
    <row r="13" spans="1:14">
      <c r="A13" s="8" t="s">
        <v>51</v>
      </c>
      <c r="B13" s="9" t="s">
        <v>141</v>
      </c>
      <c r="C13" s="10">
        <v>12</v>
      </c>
      <c r="D13" s="10">
        <v>39</v>
      </c>
      <c r="E13" s="9" t="s">
        <v>141</v>
      </c>
      <c r="F13" s="9">
        <v>6</v>
      </c>
      <c r="G13" s="9">
        <v>0</v>
      </c>
      <c r="H13" s="9">
        <f>SUM(B13:G13)</f>
        <v>57</v>
      </c>
      <c r="I13" s="11">
        <f t="shared" si="1"/>
        <v>1.1552492906364006E-2</v>
      </c>
      <c r="K13" s="10">
        <f>C13</f>
        <v>12</v>
      </c>
      <c r="L13" s="10">
        <f>D13</f>
        <v>39</v>
      </c>
      <c r="M13" s="9">
        <f>SUM(K13:L13)</f>
        <v>51</v>
      </c>
      <c r="N13" s="11">
        <f t="shared" si="4"/>
        <v>1.1203866432337435E-2</v>
      </c>
    </row>
    <row r="14" spans="1:14">
      <c r="A14" s="8" t="s">
        <v>53</v>
      </c>
      <c r="B14" s="9" t="s">
        <v>141</v>
      </c>
      <c r="C14" s="10">
        <v>4</v>
      </c>
      <c r="D14" s="10">
        <v>44</v>
      </c>
      <c r="E14" s="9" t="s">
        <v>141</v>
      </c>
      <c r="F14" s="9">
        <v>5</v>
      </c>
      <c r="G14" s="9">
        <v>0</v>
      </c>
      <c r="H14" s="9">
        <f>SUM(B14:G14)</f>
        <v>53</v>
      </c>
      <c r="I14" s="11">
        <f t="shared" si="1"/>
        <v>1.0741791649777057E-2</v>
      </c>
      <c r="K14" s="10">
        <f>C14</f>
        <v>4</v>
      </c>
      <c r="L14" s="10">
        <f t="shared" si="2"/>
        <v>44</v>
      </c>
      <c r="M14" s="9">
        <f t="shared" ref="M14:M22" si="6">SUM(K14:L14)</f>
        <v>48</v>
      </c>
      <c r="N14" s="11">
        <f t="shared" si="4"/>
        <v>1.054481546572935E-2</v>
      </c>
    </row>
    <row r="15" spans="1:14">
      <c r="A15" s="8" t="s">
        <v>99</v>
      </c>
      <c r="B15" s="9" t="s">
        <v>141</v>
      </c>
      <c r="C15" s="10">
        <v>10</v>
      </c>
      <c r="D15" s="10">
        <v>37</v>
      </c>
      <c r="E15" s="9" t="s">
        <v>141</v>
      </c>
      <c r="F15" s="9">
        <v>1</v>
      </c>
      <c r="G15" s="9">
        <v>0</v>
      </c>
      <c r="H15" s="9">
        <f t="shared" si="5"/>
        <v>48</v>
      </c>
      <c r="I15" s="11">
        <f t="shared" si="1"/>
        <v>9.7284150790433732E-3</v>
      </c>
      <c r="K15" s="10">
        <f t="shared" si="2"/>
        <v>10</v>
      </c>
      <c r="L15" s="10">
        <f t="shared" si="2"/>
        <v>37</v>
      </c>
      <c r="M15" s="9">
        <f t="shared" si="6"/>
        <v>47</v>
      </c>
      <c r="N15" s="11">
        <f t="shared" si="4"/>
        <v>1.0325131810193322E-2</v>
      </c>
    </row>
    <row r="16" spans="1:14">
      <c r="A16" s="8" t="s">
        <v>52</v>
      </c>
      <c r="B16" s="9" t="s">
        <v>141</v>
      </c>
      <c r="C16" s="10" t="s">
        <v>141</v>
      </c>
      <c r="D16" s="10">
        <v>48</v>
      </c>
      <c r="E16" s="9" t="s">
        <v>141</v>
      </c>
      <c r="F16" s="9" t="s">
        <v>141</v>
      </c>
      <c r="G16" s="9">
        <v>0</v>
      </c>
      <c r="H16" s="9">
        <f t="shared" si="5"/>
        <v>48</v>
      </c>
      <c r="I16" s="11">
        <f t="shared" si="1"/>
        <v>9.7284150790433732E-3</v>
      </c>
      <c r="K16" s="10" t="str">
        <f t="shared" si="2"/>
        <v>-</v>
      </c>
      <c r="L16" s="10">
        <f t="shared" si="2"/>
        <v>48</v>
      </c>
      <c r="M16" s="9">
        <f t="shared" si="6"/>
        <v>48</v>
      </c>
      <c r="N16" s="11">
        <f t="shared" si="4"/>
        <v>1.054481546572935E-2</v>
      </c>
    </row>
    <row r="17" spans="1:14">
      <c r="A17" s="8" t="s">
        <v>60</v>
      </c>
      <c r="B17" s="9" t="s">
        <v>141</v>
      </c>
      <c r="C17" s="10" t="s">
        <v>141</v>
      </c>
      <c r="D17" s="10">
        <v>28</v>
      </c>
      <c r="E17" s="9" t="s">
        <v>141</v>
      </c>
      <c r="F17" s="9">
        <v>7</v>
      </c>
      <c r="G17" s="9">
        <v>0</v>
      </c>
      <c r="H17" s="9">
        <f>SUM(B17:G17)</f>
        <v>35</v>
      </c>
      <c r="I17" s="11">
        <f t="shared" si="1"/>
        <v>7.0936359951357924E-3</v>
      </c>
      <c r="K17" s="10" t="str">
        <f t="shared" si="2"/>
        <v>-</v>
      </c>
      <c r="L17" s="10">
        <f t="shared" si="2"/>
        <v>28</v>
      </c>
      <c r="M17" s="9">
        <f t="shared" si="6"/>
        <v>28</v>
      </c>
      <c r="N17" s="11">
        <f t="shared" si="4"/>
        <v>6.1511423550087872E-3</v>
      </c>
    </row>
    <row r="18" spans="1:14">
      <c r="A18" s="8" t="s">
        <v>104</v>
      </c>
      <c r="B18" s="9" t="s">
        <v>141</v>
      </c>
      <c r="C18" s="10">
        <v>1</v>
      </c>
      <c r="D18" s="10">
        <v>30</v>
      </c>
      <c r="E18" s="9" t="s">
        <v>141</v>
      </c>
      <c r="F18" s="9">
        <v>1</v>
      </c>
      <c r="G18" s="9">
        <v>0</v>
      </c>
      <c r="H18" s="9">
        <f>SUM(B18:G18)</f>
        <v>32</v>
      </c>
      <c r="I18" s="11">
        <f t="shared" si="1"/>
        <v>6.4856100526955816E-3</v>
      </c>
      <c r="K18" s="10">
        <f t="shared" si="2"/>
        <v>1</v>
      </c>
      <c r="L18" s="10">
        <f t="shared" si="2"/>
        <v>30</v>
      </c>
      <c r="M18" s="9">
        <f t="shared" si="6"/>
        <v>31</v>
      </c>
      <c r="N18" s="11">
        <f t="shared" si="4"/>
        <v>6.810193321616872E-3</v>
      </c>
    </row>
    <row r="19" spans="1:14">
      <c r="A19" s="8" t="s">
        <v>106</v>
      </c>
      <c r="B19" s="9" t="s">
        <v>141</v>
      </c>
      <c r="C19" s="10">
        <v>8</v>
      </c>
      <c r="D19" s="10">
        <v>22</v>
      </c>
      <c r="E19" s="9" t="s">
        <v>141</v>
      </c>
      <c r="F19" s="9">
        <v>1</v>
      </c>
      <c r="G19" s="9">
        <v>0</v>
      </c>
      <c r="H19" s="9">
        <f>SUM(B19:G19)</f>
        <v>31</v>
      </c>
      <c r="I19" s="11">
        <f t="shared" si="1"/>
        <v>6.2829347385488449E-3</v>
      </c>
      <c r="K19" s="10">
        <f t="shared" si="2"/>
        <v>8</v>
      </c>
      <c r="L19" s="10">
        <f t="shared" si="2"/>
        <v>22</v>
      </c>
      <c r="M19" s="9">
        <f t="shared" si="6"/>
        <v>30</v>
      </c>
      <c r="N19" s="11">
        <f t="shared" si="4"/>
        <v>6.5905096660808437E-3</v>
      </c>
    </row>
    <row r="20" spans="1:14">
      <c r="A20" s="8" t="s">
        <v>103</v>
      </c>
      <c r="B20" s="9" t="s">
        <v>141</v>
      </c>
      <c r="C20" s="10">
        <v>4</v>
      </c>
      <c r="D20" s="10">
        <v>22</v>
      </c>
      <c r="E20" s="9" t="s">
        <v>141</v>
      </c>
      <c r="F20" s="9">
        <v>5</v>
      </c>
      <c r="G20" s="9">
        <v>0</v>
      </c>
      <c r="H20" s="9">
        <f>SUM(B20:G20)</f>
        <v>31</v>
      </c>
      <c r="I20" s="11">
        <f t="shared" si="1"/>
        <v>6.2829347385488449E-3</v>
      </c>
      <c r="K20" s="10">
        <f t="shared" si="2"/>
        <v>4</v>
      </c>
      <c r="L20" s="10">
        <f t="shared" si="2"/>
        <v>22</v>
      </c>
      <c r="M20" s="9">
        <f t="shared" si="6"/>
        <v>26</v>
      </c>
      <c r="N20" s="11">
        <f t="shared" si="4"/>
        <v>5.7117750439367315E-3</v>
      </c>
    </row>
    <row r="21" spans="1:14">
      <c r="A21" s="8" t="s">
        <v>105</v>
      </c>
      <c r="B21" s="9" t="s">
        <v>141</v>
      </c>
      <c r="C21" s="10">
        <v>3</v>
      </c>
      <c r="D21" s="10">
        <v>21</v>
      </c>
      <c r="E21" s="9" t="s">
        <v>141</v>
      </c>
      <c r="F21" s="9">
        <v>5</v>
      </c>
      <c r="G21" s="9">
        <v>0</v>
      </c>
      <c r="H21" s="9">
        <f>SUM(B21:G21)</f>
        <v>29</v>
      </c>
      <c r="I21" s="11">
        <f t="shared" si="1"/>
        <v>5.8775841102553707E-3</v>
      </c>
      <c r="K21" s="10">
        <f t="shared" si="2"/>
        <v>3</v>
      </c>
      <c r="L21" s="10">
        <f t="shared" si="2"/>
        <v>21</v>
      </c>
      <c r="M21" s="9">
        <f t="shared" si="6"/>
        <v>24</v>
      </c>
      <c r="N21" s="11">
        <f t="shared" si="4"/>
        <v>5.272407732864675E-3</v>
      </c>
    </row>
    <row r="22" spans="1:14">
      <c r="A22" s="8" t="s">
        <v>107</v>
      </c>
      <c r="B22" s="9" t="s">
        <v>141</v>
      </c>
      <c r="C22" s="10">
        <v>3</v>
      </c>
      <c r="D22" s="10">
        <v>17</v>
      </c>
      <c r="E22" s="9" t="s">
        <v>141</v>
      </c>
      <c r="F22" s="9">
        <v>2</v>
      </c>
      <c r="G22" s="9">
        <v>0</v>
      </c>
      <c r="H22" s="9">
        <f t="shared" si="5"/>
        <v>22</v>
      </c>
      <c r="I22" s="11">
        <f t="shared" si="1"/>
        <v>4.4588569112282124E-3</v>
      </c>
      <c r="K22" s="10">
        <f t="shared" si="2"/>
        <v>3</v>
      </c>
      <c r="L22" s="10">
        <f t="shared" si="2"/>
        <v>17</v>
      </c>
      <c r="M22" s="9">
        <f t="shared" si="6"/>
        <v>20</v>
      </c>
      <c r="N22" s="11">
        <f t="shared" si="4"/>
        <v>4.3936731107205628E-3</v>
      </c>
    </row>
    <row r="23" spans="1:14">
      <c r="A23" s="8" t="s">
        <v>108</v>
      </c>
      <c r="B23" s="9" t="s">
        <v>141</v>
      </c>
      <c r="C23" s="10" t="s">
        <v>141</v>
      </c>
      <c r="D23" s="10">
        <v>12</v>
      </c>
      <c r="E23" s="9" t="s">
        <v>141</v>
      </c>
      <c r="F23" s="9" t="s">
        <v>141</v>
      </c>
      <c r="G23" s="9">
        <v>0</v>
      </c>
      <c r="H23" s="9">
        <f t="shared" si="5"/>
        <v>12</v>
      </c>
      <c r="I23" s="11">
        <f t="shared" si="1"/>
        <v>2.4321037697608433E-3</v>
      </c>
      <c r="K23" s="10" t="str">
        <f t="shared" si="2"/>
        <v>-</v>
      </c>
      <c r="L23" s="10">
        <f t="shared" si="2"/>
        <v>12</v>
      </c>
      <c r="M23" s="9">
        <f t="shared" si="3"/>
        <v>12</v>
      </c>
      <c r="N23" s="11">
        <f t="shared" si="4"/>
        <v>2.6362038664323375E-3</v>
      </c>
    </row>
    <row r="24" spans="1:14">
      <c r="A24" s="8" t="s">
        <v>109</v>
      </c>
      <c r="B24" s="9" t="s">
        <v>141</v>
      </c>
      <c r="C24" s="10">
        <v>1</v>
      </c>
      <c r="D24" s="10">
        <v>9</v>
      </c>
      <c r="E24" s="9" t="s">
        <v>141</v>
      </c>
      <c r="F24" s="9">
        <v>1</v>
      </c>
      <c r="G24" s="9">
        <v>0</v>
      </c>
      <c r="H24" s="9">
        <f t="shared" si="5"/>
        <v>11</v>
      </c>
      <c r="I24" s="11">
        <f t="shared" si="1"/>
        <v>2.2294284556141062E-3</v>
      </c>
      <c r="K24" s="10">
        <f>C24</f>
        <v>1</v>
      </c>
      <c r="L24" s="10">
        <f>D24</f>
        <v>9</v>
      </c>
      <c r="M24" s="9">
        <f>SUM(K24:L24)</f>
        <v>10</v>
      </c>
      <c r="N24" s="11">
        <f t="shared" si="4"/>
        <v>2.1968365553602814E-3</v>
      </c>
    </row>
    <row r="25" spans="1:14">
      <c r="A25" s="8" t="s">
        <v>110</v>
      </c>
      <c r="B25" s="9" t="s">
        <v>141</v>
      </c>
      <c r="C25" s="10" t="s">
        <v>141</v>
      </c>
      <c r="D25" s="10">
        <v>10</v>
      </c>
      <c r="E25" s="9" t="s">
        <v>141</v>
      </c>
      <c r="F25" s="9" t="s">
        <v>141</v>
      </c>
      <c r="G25" s="9">
        <v>0</v>
      </c>
      <c r="H25" s="9">
        <f>SUM(B25:G25)</f>
        <v>10</v>
      </c>
      <c r="I25" s="11">
        <f t="shared" si="1"/>
        <v>2.0267531414673691E-3</v>
      </c>
      <c r="K25" s="10" t="str">
        <f>C25</f>
        <v>-</v>
      </c>
      <c r="L25" s="10">
        <f>D25</f>
        <v>10</v>
      </c>
      <c r="M25" s="9">
        <f>SUM(K25:L25)</f>
        <v>10</v>
      </c>
      <c r="N25" s="11">
        <f t="shared" si="4"/>
        <v>2.1968365553602814E-3</v>
      </c>
    </row>
    <row r="26" spans="1:14">
      <c r="A26" s="8" t="s">
        <v>114</v>
      </c>
      <c r="B26" s="9" t="s">
        <v>141</v>
      </c>
      <c r="C26" s="10">
        <v>3</v>
      </c>
      <c r="D26" s="10">
        <v>6</v>
      </c>
      <c r="E26" s="9" t="s">
        <v>141</v>
      </c>
      <c r="F26" s="9" t="s">
        <v>141</v>
      </c>
      <c r="G26" s="9">
        <v>0</v>
      </c>
      <c r="H26" s="9">
        <f t="shared" si="0"/>
        <v>9</v>
      </c>
      <c r="I26" s="11">
        <f t="shared" si="1"/>
        <v>1.8240778273206323E-3</v>
      </c>
      <c r="K26" s="10">
        <f t="shared" si="2"/>
        <v>3</v>
      </c>
      <c r="L26" s="10">
        <f t="shared" si="2"/>
        <v>6</v>
      </c>
      <c r="M26" s="9">
        <f t="shared" si="3"/>
        <v>9</v>
      </c>
      <c r="N26" s="11">
        <f t="shared" si="4"/>
        <v>1.9771528998242531E-3</v>
      </c>
    </row>
    <row r="27" spans="1:14">
      <c r="A27" s="8" t="s">
        <v>112</v>
      </c>
      <c r="B27" s="9" t="s">
        <v>141</v>
      </c>
      <c r="C27" s="10" t="s">
        <v>141</v>
      </c>
      <c r="D27" s="10">
        <v>7</v>
      </c>
      <c r="E27" s="9" t="s">
        <v>141</v>
      </c>
      <c r="F27" s="9">
        <v>1</v>
      </c>
      <c r="G27" s="9">
        <v>0</v>
      </c>
      <c r="H27" s="9">
        <f>SUM(B27:G27)</f>
        <v>8</v>
      </c>
      <c r="I27" s="11">
        <f t="shared" si="1"/>
        <v>1.6214025131738954E-3</v>
      </c>
      <c r="K27" s="10" t="str">
        <f>C27</f>
        <v>-</v>
      </c>
      <c r="L27" s="10">
        <f>D27</f>
        <v>7</v>
      </c>
      <c r="M27" s="9">
        <f t="shared" si="3"/>
        <v>7</v>
      </c>
      <c r="N27" s="11">
        <f t="shared" si="4"/>
        <v>1.5377855887521968E-3</v>
      </c>
    </row>
    <row r="28" spans="1:14">
      <c r="A28" s="8" t="s">
        <v>111</v>
      </c>
      <c r="B28" s="9" t="s">
        <v>141</v>
      </c>
      <c r="C28" s="10" t="s">
        <v>141</v>
      </c>
      <c r="D28" s="10">
        <v>6</v>
      </c>
      <c r="E28" s="9" t="s">
        <v>141</v>
      </c>
      <c r="F28" s="9">
        <v>1</v>
      </c>
      <c r="G28" s="9">
        <v>0</v>
      </c>
      <c r="H28" s="9">
        <f t="shared" si="0"/>
        <v>7</v>
      </c>
      <c r="I28" s="11">
        <f t="shared" si="1"/>
        <v>1.4187271990271585E-3</v>
      </c>
      <c r="K28" s="10" t="str">
        <f t="shared" si="2"/>
        <v>-</v>
      </c>
      <c r="L28" s="10">
        <f t="shared" si="2"/>
        <v>6</v>
      </c>
      <c r="M28" s="9">
        <f t="shared" si="3"/>
        <v>6</v>
      </c>
      <c r="N28" s="11">
        <f t="shared" si="4"/>
        <v>1.3181019332161687E-3</v>
      </c>
    </row>
    <row r="29" spans="1:14">
      <c r="A29" s="8" t="s">
        <v>115</v>
      </c>
      <c r="B29" s="9" t="s">
        <v>141</v>
      </c>
      <c r="C29" s="10" t="s">
        <v>141</v>
      </c>
      <c r="D29" s="10">
        <v>7</v>
      </c>
      <c r="E29" s="9" t="s">
        <v>141</v>
      </c>
      <c r="F29" s="9" t="s">
        <v>141</v>
      </c>
      <c r="G29" s="9">
        <v>0</v>
      </c>
      <c r="H29" s="9">
        <f>SUM(B29:G29)</f>
        <v>7</v>
      </c>
      <c r="I29" s="11">
        <f t="shared" si="1"/>
        <v>1.4187271990271585E-3</v>
      </c>
      <c r="K29" s="10" t="str">
        <f>C29</f>
        <v>-</v>
      </c>
      <c r="L29" s="10">
        <f>D29</f>
        <v>7</v>
      </c>
      <c r="M29" s="9">
        <f>SUM(K29:L29)</f>
        <v>7</v>
      </c>
      <c r="N29" s="11">
        <f t="shared" si="4"/>
        <v>1.5377855887521968E-3</v>
      </c>
    </row>
    <row r="30" spans="1:14">
      <c r="A30" s="8" t="s">
        <v>113</v>
      </c>
      <c r="B30" s="9" t="s">
        <v>141</v>
      </c>
      <c r="C30" s="10">
        <v>2</v>
      </c>
      <c r="D30" s="10">
        <v>3</v>
      </c>
      <c r="E30" s="9">
        <v>1</v>
      </c>
      <c r="F30" s="9" t="s">
        <v>141</v>
      </c>
      <c r="G30" s="9">
        <v>0</v>
      </c>
      <c r="H30" s="9">
        <f>SUM(B30:G30)</f>
        <v>6</v>
      </c>
      <c r="I30" s="11">
        <f t="shared" si="1"/>
        <v>1.2160518848804217E-3</v>
      </c>
      <c r="K30" s="10">
        <f t="shared" si="2"/>
        <v>2</v>
      </c>
      <c r="L30" s="10">
        <f t="shared" si="2"/>
        <v>3</v>
      </c>
      <c r="M30" s="9">
        <f t="shared" si="3"/>
        <v>5</v>
      </c>
      <c r="N30" s="11">
        <f t="shared" si="4"/>
        <v>1.0984182776801407E-3</v>
      </c>
    </row>
    <row r="31" spans="1:14">
      <c r="A31" s="8" t="s">
        <v>121</v>
      </c>
      <c r="B31" s="9" t="s">
        <v>141</v>
      </c>
      <c r="C31" s="10">
        <v>2</v>
      </c>
      <c r="D31" s="10">
        <v>3</v>
      </c>
      <c r="E31" s="9" t="s">
        <v>141</v>
      </c>
      <c r="F31" s="9" t="s">
        <v>141</v>
      </c>
      <c r="G31" s="9">
        <v>0</v>
      </c>
      <c r="H31" s="9">
        <f t="shared" si="0"/>
        <v>5</v>
      </c>
      <c r="I31" s="11">
        <f t="shared" si="1"/>
        <v>1.0133765707336846E-3</v>
      </c>
      <c r="K31" s="10">
        <f t="shared" si="2"/>
        <v>2</v>
      </c>
      <c r="L31" s="10">
        <f t="shared" si="2"/>
        <v>3</v>
      </c>
      <c r="M31" s="9">
        <f t="shared" si="3"/>
        <v>5</v>
      </c>
      <c r="N31" s="11">
        <f t="shared" si="4"/>
        <v>1.0984182776801407E-3</v>
      </c>
    </row>
    <row r="32" spans="1:14">
      <c r="A32" s="8" t="s">
        <v>116</v>
      </c>
      <c r="B32" s="9">
        <v>1</v>
      </c>
      <c r="C32" s="10" t="s">
        <v>141</v>
      </c>
      <c r="D32" s="10">
        <v>4</v>
      </c>
      <c r="E32" s="9" t="s">
        <v>141</v>
      </c>
      <c r="F32" s="9" t="s">
        <v>141</v>
      </c>
      <c r="G32" s="9">
        <v>0</v>
      </c>
      <c r="H32" s="9">
        <f t="shared" si="0"/>
        <v>5</v>
      </c>
      <c r="I32" s="11">
        <f t="shared" si="1"/>
        <v>1.0133765707336846E-3</v>
      </c>
      <c r="K32" s="10" t="str">
        <f t="shared" si="2"/>
        <v>-</v>
      </c>
      <c r="L32" s="10">
        <f t="shared" si="2"/>
        <v>4</v>
      </c>
      <c r="M32" s="9">
        <f t="shared" si="3"/>
        <v>4</v>
      </c>
      <c r="N32" s="11">
        <f t="shared" si="4"/>
        <v>8.7873462214411243E-4</v>
      </c>
    </row>
    <row r="33" spans="1:14">
      <c r="A33" s="8" t="s">
        <v>117</v>
      </c>
      <c r="B33" s="9" t="s">
        <v>141</v>
      </c>
      <c r="C33" s="10">
        <v>1</v>
      </c>
      <c r="D33" s="10">
        <v>2</v>
      </c>
      <c r="E33" s="9">
        <v>1</v>
      </c>
      <c r="F33" s="9">
        <v>1</v>
      </c>
      <c r="G33" s="9">
        <v>0</v>
      </c>
      <c r="H33" s="9">
        <f>SUM(B33:G33)</f>
        <v>5</v>
      </c>
      <c r="I33" s="11">
        <f t="shared" si="1"/>
        <v>1.0133765707336846E-3</v>
      </c>
      <c r="K33" s="10">
        <f t="shared" si="2"/>
        <v>1</v>
      </c>
      <c r="L33" s="10">
        <f t="shared" si="2"/>
        <v>2</v>
      </c>
      <c r="M33" s="9">
        <f t="shared" si="3"/>
        <v>3</v>
      </c>
      <c r="N33" s="11">
        <f t="shared" si="4"/>
        <v>6.5905096660808437E-4</v>
      </c>
    </row>
    <row r="34" spans="1:14">
      <c r="A34" s="8" t="s">
        <v>124</v>
      </c>
      <c r="B34" s="9" t="s">
        <v>141</v>
      </c>
      <c r="C34" s="10">
        <v>2</v>
      </c>
      <c r="D34" s="10">
        <v>2</v>
      </c>
      <c r="E34" s="9" t="s">
        <v>141</v>
      </c>
      <c r="F34" s="9" t="s">
        <v>141</v>
      </c>
      <c r="G34" s="9">
        <v>0</v>
      </c>
      <c r="H34" s="9">
        <f t="shared" si="0"/>
        <v>4</v>
      </c>
      <c r="I34" s="11">
        <f t="shared" si="1"/>
        <v>8.107012565869477E-4</v>
      </c>
      <c r="K34" s="10">
        <f t="shared" si="2"/>
        <v>2</v>
      </c>
      <c r="L34" s="10">
        <f t="shared" si="2"/>
        <v>2</v>
      </c>
      <c r="M34" s="9">
        <f t="shared" si="3"/>
        <v>4</v>
      </c>
      <c r="N34" s="11">
        <f t="shared" si="4"/>
        <v>8.7873462214411243E-4</v>
      </c>
    </row>
    <row r="35" spans="1:14">
      <c r="A35" s="8" t="s">
        <v>118</v>
      </c>
      <c r="B35" s="9" t="s">
        <v>141</v>
      </c>
      <c r="C35" s="10" t="s">
        <v>141</v>
      </c>
      <c r="D35" s="10">
        <v>2</v>
      </c>
      <c r="E35" s="9">
        <v>1</v>
      </c>
      <c r="F35" s="9">
        <v>1</v>
      </c>
      <c r="G35" s="9">
        <v>0</v>
      </c>
      <c r="H35" s="9">
        <f t="shared" si="0"/>
        <v>4</v>
      </c>
      <c r="I35" s="11">
        <f t="shared" si="1"/>
        <v>8.107012565869477E-4</v>
      </c>
      <c r="K35" s="10" t="str">
        <f>C35</f>
        <v>-</v>
      </c>
      <c r="L35" s="10">
        <f>D35</f>
        <v>2</v>
      </c>
      <c r="M35" s="9">
        <f>SUM(K35:L35)</f>
        <v>2</v>
      </c>
      <c r="N35" s="11">
        <f t="shared" si="4"/>
        <v>4.3936731107205621E-4</v>
      </c>
    </row>
    <row r="36" spans="1:14">
      <c r="A36" s="8" t="s">
        <v>122</v>
      </c>
      <c r="B36" s="9" t="s">
        <v>141</v>
      </c>
      <c r="C36" s="10">
        <v>1</v>
      </c>
      <c r="D36" s="10">
        <v>2</v>
      </c>
      <c r="E36" s="9" t="s">
        <v>141</v>
      </c>
      <c r="F36" s="9">
        <v>1</v>
      </c>
      <c r="G36" s="9">
        <v>0</v>
      </c>
      <c r="H36" s="9">
        <f t="shared" si="0"/>
        <v>4</v>
      </c>
      <c r="I36" s="11">
        <f t="shared" si="1"/>
        <v>8.107012565869477E-4</v>
      </c>
      <c r="K36" s="10">
        <f>C36</f>
        <v>1</v>
      </c>
      <c r="L36" s="10">
        <f>D36</f>
        <v>2</v>
      </c>
      <c r="M36" s="9">
        <f>SUM(K36:L36)</f>
        <v>3</v>
      </c>
      <c r="N36" s="11">
        <f t="shared" si="4"/>
        <v>6.5905096660808437E-4</v>
      </c>
    </row>
    <row r="37" spans="1:14">
      <c r="A37" s="8" t="s">
        <v>123</v>
      </c>
      <c r="B37" s="9" t="s">
        <v>141</v>
      </c>
      <c r="C37" s="10" t="s">
        <v>141</v>
      </c>
      <c r="D37" s="10">
        <v>3</v>
      </c>
      <c r="E37" s="9" t="s">
        <v>141</v>
      </c>
      <c r="F37" s="9" t="s">
        <v>141</v>
      </c>
      <c r="G37" s="9">
        <v>0</v>
      </c>
      <c r="H37" s="9">
        <f t="shared" si="0"/>
        <v>3</v>
      </c>
      <c r="I37" s="11">
        <f t="shared" si="1"/>
        <v>6.0802594244021083E-4</v>
      </c>
      <c r="K37" s="10" t="str">
        <f t="shared" ref="K37:L52" si="7">C37</f>
        <v>-</v>
      </c>
      <c r="L37" s="10">
        <f t="shared" si="7"/>
        <v>3</v>
      </c>
      <c r="M37" s="9">
        <f t="shared" si="3"/>
        <v>3</v>
      </c>
      <c r="N37" s="11">
        <f t="shared" si="4"/>
        <v>6.5905096660808437E-4</v>
      </c>
    </row>
    <row r="38" spans="1:14">
      <c r="A38" s="8" t="s">
        <v>120</v>
      </c>
      <c r="B38" s="9" t="s">
        <v>141</v>
      </c>
      <c r="C38" s="10" t="s">
        <v>141</v>
      </c>
      <c r="D38" s="10">
        <v>3</v>
      </c>
      <c r="E38" s="9" t="s">
        <v>141</v>
      </c>
      <c r="F38" s="9" t="s">
        <v>141</v>
      </c>
      <c r="G38" s="9">
        <v>0</v>
      </c>
      <c r="H38" s="9">
        <f t="shared" si="0"/>
        <v>3</v>
      </c>
      <c r="I38" s="11">
        <f t="shared" si="1"/>
        <v>6.0802594244021083E-4</v>
      </c>
      <c r="K38" s="10" t="str">
        <f t="shared" si="7"/>
        <v>-</v>
      </c>
      <c r="L38" s="10">
        <f t="shared" si="7"/>
        <v>3</v>
      </c>
      <c r="M38" s="9">
        <f t="shared" si="3"/>
        <v>3</v>
      </c>
      <c r="N38" s="11">
        <f t="shared" si="4"/>
        <v>6.5905096660808437E-4</v>
      </c>
    </row>
    <row r="39" spans="1:14">
      <c r="A39" s="8" t="s">
        <v>126</v>
      </c>
      <c r="B39" s="9" t="s">
        <v>141</v>
      </c>
      <c r="C39" s="10" t="s">
        <v>141</v>
      </c>
      <c r="D39" s="10">
        <v>2</v>
      </c>
      <c r="E39" s="9" t="s">
        <v>141</v>
      </c>
      <c r="F39" s="9" t="s">
        <v>141</v>
      </c>
      <c r="G39" s="9">
        <v>0</v>
      </c>
      <c r="H39" s="9">
        <f t="shared" si="0"/>
        <v>2</v>
      </c>
      <c r="I39" s="11">
        <f t="shared" si="1"/>
        <v>4.0535062829347385E-4</v>
      </c>
      <c r="K39" s="10" t="str">
        <f t="shared" si="7"/>
        <v>-</v>
      </c>
      <c r="L39" s="10">
        <f t="shared" si="7"/>
        <v>2</v>
      </c>
      <c r="M39" s="9">
        <f t="shared" si="3"/>
        <v>2</v>
      </c>
      <c r="N39" s="11">
        <f t="shared" si="4"/>
        <v>4.3936731107205621E-4</v>
      </c>
    </row>
    <row r="40" spans="1:14">
      <c r="A40" s="8" t="s">
        <v>131</v>
      </c>
      <c r="B40" s="9" t="s">
        <v>141</v>
      </c>
      <c r="C40" s="10">
        <v>1</v>
      </c>
      <c r="D40" s="10">
        <v>1</v>
      </c>
      <c r="E40" s="9" t="s">
        <v>141</v>
      </c>
      <c r="F40" s="9" t="s">
        <v>141</v>
      </c>
      <c r="G40" s="9">
        <v>0</v>
      </c>
      <c r="H40" s="9">
        <f>SUM(B40:G40)</f>
        <v>2</v>
      </c>
      <c r="I40" s="11">
        <f t="shared" si="1"/>
        <v>4.0535062829347385E-4</v>
      </c>
      <c r="K40" s="10">
        <f>C40</f>
        <v>1</v>
      </c>
      <c r="L40" s="10">
        <f>D40</f>
        <v>1</v>
      </c>
      <c r="M40" s="9">
        <f>SUM(K40:L40)</f>
        <v>2</v>
      </c>
      <c r="N40" s="11">
        <f t="shared" si="4"/>
        <v>4.3936731107205621E-4</v>
      </c>
    </row>
    <row r="41" spans="1:14">
      <c r="A41" s="8" t="s">
        <v>127</v>
      </c>
      <c r="B41" s="9" t="s">
        <v>141</v>
      </c>
      <c r="C41" s="10" t="s">
        <v>141</v>
      </c>
      <c r="D41" s="10">
        <v>2</v>
      </c>
      <c r="E41" s="9" t="s">
        <v>141</v>
      </c>
      <c r="F41" s="9" t="s">
        <v>141</v>
      </c>
      <c r="G41" s="9">
        <v>0</v>
      </c>
      <c r="H41" s="9">
        <f t="shared" si="0"/>
        <v>2</v>
      </c>
      <c r="I41" s="11">
        <f t="shared" si="1"/>
        <v>4.0535062829347385E-4</v>
      </c>
      <c r="K41" s="10" t="str">
        <f t="shared" si="7"/>
        <v>-</v>
      </c>
      <c r="L41" s="10">
        <f t="shared" si="7"/>
        <v>2</v>
      </c>
      <c r="M41" s="9">
        <f t="shared" si="3"/>
        <v>2</v>
      </c>
      <c r="N41" s="11">
        <f t="shared" si="4"/>
        <v>4.3936731107205621E-4</v>
      </c>
    </row>
    <row r="42" spans="1:14">
      <c r="A42" s="8" t="s">
        <v>119</v>
      </c>
      <c r="B42" s="9" t="s">
        <v>141</v>
      </c>
      <c r="C42" s="10" t="s">
        <v>141</v>
      </c>
      <c r="D42" s="10">
        <v>2</v>
      </c>
      <c r="E42" s="9" t="s">
        <v>141</v>
      </c>
      <c r="F42" s="9" t="s">
        <v>141</v>
      </c>
      <c r="G42" s="9">
        <v>0</v>
      </c>
      <c r="H42" s="9">
        <f t="shared" si="0"/>
        <v>2</v>
      </c>
      <c r="I42" s="11">
        <f t="shared" si="1"/>
        <v>4.0535062829347385E-4</v>
      </c>
      <c r="K42" s="10" t="str">
        <f t="shared" si="7"/>
        <v>-</v>
      </c>
      <c r="L42" s="10">
        <f t="shared" si="7"/>
        <v>2</v>
      </c>
      <c r="M42" s="9">
        <f t="shared" si="3"/>
        <v>2</v>
      </c>
      <c r="N42" s="11">
        <f t="shared" si="4"/>
        <v>4.3936731107205621E-4</v>
      </c>
    </row>
    <row r="43" spans="1:14">
      <c r="A43" s="8" t="s">
        <v>125</v>
      </c>
      <c r="B43" s="9" t="s">
        <v>141</v>
      </c>
      <c r="C43" s="10" t="s">
        <v>141</v>
      </c>
      <c r="D43" s="10">
        <v>2</v>
      </c>
      <c r="E43" s="9" t="s">
        <v>141</v>
      </c>
      <c r="F43" s="9" t="s">
        <v>141</v>
      </c>
      <c r="G43" s="9">
        <v>0</v>
      </c>
      <c r="H43" s="9">
        <f t="shared" si="0"/>
        <v>2</v>
      </c>
      <c r="I43" s="11">
        <f t="shared" si="1"/>
        <v>4.0535062829347385E-4</v>
      </c>
      <c r="K43" s="10" t="str">
        <f t="shared" si="7"/>
        <v>-</v>
      </c>
      <c r="L43" s="10">
        <f t="shared" si="7"/>
        <v>2</v>
      </c>
      <c r="M43" s="9">
        <f t="shared" si="3"/>
        <v>2</v>
      </c>
      <c r="N43" s="11">
        <f t="shared" si="4"/>
        <v>4.3936731107205621E-4</v>
      </c>
    </row>
    <row r="44" spans="1:14">
      <c r="A44" s="8" t="s">
        <v>130</v>
      </c>
      <c r="B44" s="9" t="s">
        <v>141</v>
      </c>
      <c r="C44" s="10" t="s">
        <v>141</v>
      </c>
      <c r="D44" s="10">
        <v>1</v>
      </c>
      <c r="E44" s="9" t="s">
        <v>141</v>
      </c>
      <c r="F44" s="9" t="s">
        <v>141</v>
      </c>
      <c r="G44" s="9">
        <v>0</v>
      </c>
      <c r="H44" s="9">
        <f>SUM(B44:G44)</f>
        <v>1</v>
      </c>
      <c r="I44" s="11">
        <f t="shared" si="1"/>
        <v>2.0267531414673692E-4</v>
      </c>
      <c r="K44" s="10" t="str">
        <f>C44</f>
        <v>-</v>
      </c>
      <c r="L44" s="10">
        <f>D44</f>
        <v>1</v>
      </c>
      <c r="M44" s="9">
        <f>SUM(K44:L44)</f>
        <v>1</v>
      </c>
      <c r="N44" s="11">
        <f t="shared" si="4"/>
        <v>2.1968365553602811E-4</v>
      </c>
    </row>
    <row r="45" spans="1:14">
      <c r="A45" s="8" t="s">
        <v>129</v>
      </c>
      <c r="B45" s="9" t="s">
        <v>141</v>
      </c>
      <c r="C45" s="10">
        <v>1</v>
      </c>
      <c r="D45" s="10" t="s">
        <v>141</v>
      </c>
      <c r="E45" s="9" t="s">
        <v>141</v>
      </c>
      <c r="F45" s="9" t="s">
        <v>141</v>
      </c>
      <c r="G45" s="9">
        <v>0</v>
      </c>
      <c r="H45" s="9">
        <f>SUM(B45:G45)</f>
        <v>1</v>
      </c>
      <c r="I45" s="11">
        <f t="shared" si="1"/>
        <v>2.0267531414673692E-4</v>
      </c>
      <c r="K45" s="10">
        <f>C45</f>
        <v>1</v>
      </c>
      <c r="L45" s="10" t="str">
        <f>D45</f>
        <v>-</v>
      </c>
      <c r="M45" s="9">
        <f>SUM(K45:L45)</f>
        <v>1</v>
      </c>
      <c r="N45" s="11">
        <f t="shared" si="4"/>
        <v>2.1968365553602811E-4</v>
      </c>
    </row>
    <row r="46" spans="1:14">
      <c r="A46" s="8" t="s">
        <v>136</v>
      </c>
      <c r="B46" s="9" t="s">
        <v>141</v>
      </c>
      <c r="C46" s="10" t="s">
        <v>141</v>
      </c>
      <c r="D46" s="10">
        <v>1</v>
      </c>
      <c r="E46" s="9" t="s">
        <v>141</v>
      </c>
      <c r="F46" s="9" t="s">
        <v>141</v>
      </c>
      <c r="G46" s="9">
        <v>0</v>
      </c>
      <c r="H46" s="9">
        <f t="shared" si="0"/>
        <v>1</v>
      </c>
      <c r="I46" s="11">
        <f t="shared" si="1"/>
        <v>2.0267531414673692E-4</v>
      </c>
      <c r="K46" s="10" t="str">
        <f t="shared" si="7"/>
        <v>-</v>
      </c>
      <c r="L46" s="10">
        <f t="shared" si="7"/>
        <v>1</v>
      </c>
      <c r="M46" s="9">
        <f t="shared" si="3"/>
        <v>1</v>
      </c>
      <c r="N46" s="11">
        <f t="shared" si="4"/>
        <v>2.1968365553602811E-4</v>
      </c>
    </row>
    <row r="47" spans="1:14">
      <c r="A47" s="8" t="s">
        <v>133</v>
      </c>
      <c r="B47" s="9" t="s">
        <v>141</v>
      </c>
      <c r="C47" s="10" t="s">
        <v>141</v>
      </c>
      <c r="D47" s="10">
        <v>1</v>
      </c>
      <c r="E47" s="9" t="s">
        <v>141</v>
      </c>
      <c r="F47" s="9" t="s">
        <v>141</v>
      </c>
      <c r="G47" s="9">
        <v>0</v>
      </c>
      <c r="H47" s="9">
        <f t="shared" si="0"/>
        <v>1</v>
      </c>
      <c r="I47" s="11">
        <f t="shared" si="1"/>
        <v>2.0267531414673692E-4</v>
      </c>
      <c r="K47" s="10" t="str">
        <f t="shared" si="7"/>
        <v>-</v>
      </c>
      <c r="L47" s="10">
        <f t="shared" si="7"/>
        <v>1</v>
      </c>
      <c r="M47" s="9">
        <f t="shared" si="3"/>
        <v>1</v>
      </c>
      <c r="N47" s="11">
        <f t="shared" si="4"/>
        <v>2.1968365553602811E-4</v>
      </c>
    </row>
    <row r="48" spans="1:14">
      <c r="A48" s="8" t="s">
        <v>128</v>
      </c>
      <c r="B48" s="9" t="s">
        <v>141</v>
      </c>
      <c r="C48" s="10" t="s">
        <v>141</v>
      </c>
      <c r="D48" s="10" t="s">
        <v>141</v>
      </c>
      <c r="E48" s="9" t="s">
        <v>141</v>
      </c>
      <c r="F48" s="9">
        <v>1</v>
      </c>
      <c r="G48" s="9">
        <v>0</v>
      </c>
      <c r="H48" s="9">
        <f t="shared" si="0"/>
        <v>1</v>
      </c>
      <c r="I48" s="11">
        <f t="shared" si="1"/>
        <v>2.0267531414673692E-4</v>
      </c>
      <c r="K48" s="10" t="str">
        <f t="shared" si="7"/>
        <v>-</v>
      </c>
      <c r="L48" s="10" t="str">
        <f t="shared" si="7"/>
        <v>-</v>
      </c>
      <c r="M48" s="9">
        <f t="shared" si="3"/>
        <v>0</v>
      </c>
      <c r="N48" s="11">
        <f t="shared" si="4"/>
        <v>0</v>
      </c>
    </row>
    <row r="49" spans="1:14">
      <c r="A49" s="8" t="s">
        <v>134</v>
      </c>
      <c r="B49" s="9" t="s">
        <v>141</v>
      </c>
      <c r="C49" s="10" t="s">
        <v>141</v>
      </c>
      <c r="D49" s="10">
        <v>1</v>
      </c>
      <c r="E49" s="9" t="s">
        <v>141</v>
      </c>
      <c r="F49" s="9" t="s">
        <v>141</v>
      </c>
      <c r="G49" s="9">
        <v>0</v>
      </c>
      <c r="H49" s="9">
        <f t="shared" si="0"/>
        <v>1</v>
      </c>
      <c r="I49" s="11">
        <f t="shared" si="1"/>
        <v>2.0267531414673692E-4</v>
      </c>
      <c r="K49" s="10" t="str">
        <f t="shared" si="7"/>
        <v>-</v>
      </c>
      <c r="L49" s="10">
        <f t="shared" si="7"/>
        <v>1</v>
      </c>
      <c r="M49" s="9">
        <f t="shared" si="3"/>
        <v>1</v>
      </c>
      <c r="N49" s="11">
        <f t="shared" si="4"/>
        <v>2.1968365553602811E-4</v>
      </c>
    </row>
    <row r="50" spans="1:14">
      <c r="A50" s="8" t="s">
        <v>137</v>
      </c>
      <c r="B50" s="9" t="s">
        <v>141</v>
      </c>
      <c r="C50" s="10" t="s">
        <v>141</v>
      </c>
      <c r="D50" s="10">
        <v>1</v>
      </c>
      <c r="E50" s="9" t="s">
        <v>141</v>
      </c>
      <c r="F50" s="9" t="s">
        <v>141</v>
      </c>
      <c r="G50" s="9">
        <v>0</v>
      </c>
      <c r="H50" s="9">
        <f t="shared" si="0"/>
        <v>1</v>
      </c>
      <c r="I50" s="11">
        <f t="shared" si="1"/>
        <v>2.0267531414673692E-4</v>
      </c>
      <c r="K50" s="10" t="str">
        <f t="shared" si="7"/>
        <v>-</v>
      </c>
      <c r="L50" s="10">
        <f t="shared" si="7"/>
        <v>1</v>
      </c>
      <c r="M50" s="9">
        <f t="shared" si="3"/>
        <v>1</v>
      </c>
      <c r="N50" s="11">
        <f t="shared" si="4"/>
        <v>2.1968365553602811E-4</v>
      </c>
    </row>
    <row r="51" spans="1:14">
      <c r="A51" s="8" t="s">
        <v>132</v>
      </c>
      <c r="B51" s="9" t="s">
        <v>141</v>
      </c>
      <c r="C51" s="10" t="s">
        <v>141</v>
      </c>
      <c r="D51" s="10">
        <v>1</v>
      </c>
      <c r="E51" s="9" t="s">
        <v>141</v>
      </c>
      <c r="F51" s="9" t="s">
        <v>141</v>
      </c>
      <c r="G51" s="9">
        <v>0</v>
      </c>
      <c r="H51" s="9">
        <f t="shared" si="0"/>
        <v>1</v>
      </c>
      <c r="I51" s="11">
        <f t="shared" si="1"/>
        <v>2.0267531414673692E-4</v>
      </c>
      <c r="K51" s="10" t="str">
        <f t="shared" si="7"/>
        <v>-</v>
      </c>
      <c r="L51" s="10">
        <f t="shared" si="7"/>
        <v>1</v>
      </c>
      <c r="M51" s="9">
        <f t="shared" si="3"/>
        <v>1</v>
      </c>
      <c r="N51" s="11">
        <f t="shared" si="4"/>
        <v>2.1968365553602811E-4</v>
      </c>
    </row>
    <row r="52" spans="1:14">
      <c r="A52" s="8" t="s">
        <v>135</v>
      </c>
      <c r="B52" s="9" t="s">
        <v>141</v>
      </c>
      <c r="C52" s="10" t="s">
        <v>141</v>
      </c>
      <c r="D52" s="10">
        <v>1</v>
      </c>
      <c r="E52" s="9" t="s">
        <v>141</v>
      </c>
      <c r="F52" s="9" t="s">
        <v>141</v>
      </c>
      <c r="G52" s="9">
        <v>0</v>
      </c>
      <c r="H52" s="9">
        <f t="shared" si="0"/>
        <v>1</v>
      </c>
      <c r="I52" s="11">
        <f t="shared" si="1"/>
        <v>2.0267531414673692E-4</v>
      </c>
      <c r="K52" s="10" t="str">
        <f t="shared" si="7"/>
        <v>-</v>
      </c>
      <c r="L52" s="10">
        <f t="shared" si="7"/>
        <v>1</v>
      </c>
      <c r="M52" s="9">
        <f t="shared" si="3"/>
        <v>1</v>
      </c>
      <c r="N52" s="11">
        <f t="shared" si="4"/>
        <v>2.1968365553602811E-4</v>
      </c>
    </row>
    <row r="53" spans="1:14">
      <c r="A53" s="12" t="s">
        <v>85</v>
      </c>
      <c r="B53" s="13">
        <f t="shared" ref="B53:I53" si="8">SUM(B8:B52)</f>
        <v>14</v>
      </c>
      <c r="C53" s="14">
        <f t="shared" si="8"/>
        <v>760</v>
      </c>
      <c r="D53" s="14">
        <f t="shared" si="8"/>
        <v>3792</v>
      </c>
      <c r="E53" s="13">
        <f t="shared" si="8"/>
        <v>31</v>
      </c>
      <c r="F53" s="13">
        <f t="shared" si="8"/>
        <v>337</v>
      </c>
      <c r="G53" s="13">
        <f t="shared" si="8"/>
        <v>0</v>
      </c>
      <c r="H53" s="13">
        <f t="shared" si="8"/>
        <v>4934</v>
      </c>
      <c r="I53" s="15">
        <f t="shared" si="8"/>
        <v>1</v>
      </c>
      <c r="K53" s="14">
        <f>SUM(K8:K52)</f>
        <v>760</v>
      </c>
      <c r="L53" s="14">
        <f>SUM(L8:L52)</f>
        <v>3792</v>
      </c>
      <c r="M53" s="13">
        <f>SUM(M8:M52)</f>
        <v>4552</v>
      </c>
      <c r="N53" s="15">
        <f>SUM(N8:N52)</f>
        <v>1.0000000000000004</v>
      </c>
    </row>
    <row r="55" spans="1:14">
      <c r="A55" s="16" t="s">
        <v>86</v>
      </c>
    </row>
    <row r="56" spans="1:14">
      <c r="A56" s="18" t="s">
        <v>139</v>
      </c>
    </row>
  </sheetData>
  <sheetProtection selectLockedCells="1" selectUnlockedCells="1"/>
  <mergeCells count="5">
    <mergeCell ref="A1:N1"/>
    <mergeCell ref="A2:N2"/>
    <mergeCell ref="A3:N3"/>
    <mergeCell ref="A5:I5"/>
    <mergeCell ref="K5:N5"/>
  </mergeCells>
  <pageMargins left="0.51181102362204722" right="0.51181102362204722" top="0.78740157480314965" bottom="0.78740157480314965" header="0.31496062992125984" footer="0.31496062992125984"/>
  <pageSetup paperSize="9" scale="49" orientation="portrait" r:id="rId1"/>
  <headerFooter>
    <oddFooter>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showGridLines="0" zoomScale="85" zoomScaleNormal="85" workbookViewId="0">
      <selection sqref="A1:F1"/>
    </sheetView>
  </sheetViews>
  <sheetFormatPr defaultRowHeight="15"/>
  <cols>
    <col min="1" max="1" width="72.7109375" style="19" customWidth="1"/>
    <col min="2" max="2" width="9.140625" style="17"/>
    <col min="3" max="3" width="9.140625" style="2"/>
    <col min="4" max="4" width="10.42578125" style="2" customWidth="1"/>
    <col min="5" max="5" width="9.140625" style="5"/>
    <col min="6" max="160" width="9.140625" style="2"/>
    <col min="161" max="161" width="64.7109375" style="2" bestFit="1" customWidth="1"/>
    <col min="162" max="163" width="9.140625" style="2"/>
    <col min="164" max="164" width="10.42578125" style="2" customWidth="1"/>
    <col min="165" max="217" width="9.140625" style="2"/>
    <col min="218" max="218" width="64.7109375" style="2" bestFit="1" customWidth="1"/>
    <col min="219" max="220" width="9.140625" style="2"/>
    <col min="221" max="221" width="10.42578125" style="2" customWidth="1"/>
    <col min="222" max="225" width="9.140625" style="2"/>
    <col min="226" max="226" width="64.7109375" style="2" bestFit="1" customWidth="1"/>
    <col min="227" max="228" width="9.140625" style="2"/>
    <col min="229" max="229" width="10.42578125" style="2" customWidth="1"/>
    <col min="230" max="16384" width="9.140625" style="2"/>
  </cols>
  <sheetData>
    <row r="1" spans="1:6" ht="17.25">
      <c r="A1" s="160" t="s">
        <v>45</v>
      </c>
      <c r="B1" s="160"/>
      <c r="C1" s="160"/>
      <c r="D1" s="160"/>
      <c r="E1" s="160"/>
      <c r="F1" s="160"/>
    </row>
    <row r="2" spans="1:6">
      <c r="A2" s="161" t="s">
        <v>74</v>
      </c>
      <c r="B2" s="161"/>
      <c r="C2" s="161"/>
      <c r="D2" s="161"/>
      <c r="E2" s="161"/>
      <c r="F2" s="161"/>
    </row>
    <row r="3" spans="1:6" ht="18">
      <c r="A3" s="162" t="s">
        <v>75</v>
      </c>
      <c r="B3" s="162"/>
      <c r="C3" s="162"/>
      <c r="D3" s="162"/>
      <c r="E3" s="162"/>
      <c r="F3" s="162"/>
    </row>
    <row r="4" spans="1:6">
      <c r="A4" s="3"/>
      <c r="B4" s="3"/>
      <c r="C4" s="3"/>
      <c r="D4" s="3"/>
      <c r="E4" s="4"/>
    </row>
    <row r="5" spans="1:6" ht="15.75">
      <c r="A5" s="163" t="s">
        <v>140</v>
      </c>
      <c r="B5" s="164"/>
      <c r="C5" s="164"/>
      <c r="D5" s="164"/>
      <c r="E5" s="164"/>
      <c r="F5" s="165"/>
    </row>
    <row r="6" spans="1:6">
      <c r="B6" s="19"/>
      <c r="C6" s="19"/>
      <c r="D6" s="17"/>
    </row>
    <row r="7" spans="1:6" ht="30">
      <c r="A7" s="6" t="s">
        <v>13</v>
      </c>
      <c r="B7" s="7" t="s">
        <v>87</v>
      </c>
      <c r="C7" s="7" t="s">
        <v>88</v>
      </c>
      <c r="D7" s="7" t="s">
        <v>89</v>
      </c>
      <c r="E7" s="6" t="s">
        <v>83</v>
      </c>
      <c r="F7" s="6" t="s">
        <v>84</v>
      </c>
    </row>
    <row r="8" spans="1:6">
      <c r="A8" s="8" t="s">
        <v>46</v>
      </c>
      <c r="B8" s="9">
        <v>417</v>
      </c>
      <c r="C8" s="9">
        <v>1568</v>
      </c>
      <c r="D8" s="9">
        <v>455</v>
      </c>
      <c r="E8" s="9">
        <f t="shared" ref="E8:E52" si="0">SUM(B8:D8)</f>
        <v>2440</v>
      </c>
      <c r="F8" s="11">
        <f t="shared" ref="F8:F52" si="1">E8/$E$53</f>
        <v>0.49452776651803809</v>
      </c>
    </row>
    <row r="9" spans="1:6">
      <c r="A9" s="8" t="s">
        <v>47</v>
      </c>
      <c r="B9" s="9">
        <v>282</v>
      </c>
      <c r="C9" s="9">
        <v>990</v>
      </c>
      <c r="D9" s="9">
        <v>427</v>
      </c>
      <c r="E9" s="9">
        <f t="shared" si="0"/>
        <v>1699</v>
      </c>
      <c r="F9" s="11">
        <f t="shared" si="1"/>
        <v>0.34434535873530603</v>
      </c>
    </row>
    <row r="10" spans="1:6">
      <c r="A10" s="8" t="s">
        <v>48</v>
      </c>
      <c r="B10" s="9">
        <v>15</v>
      </c>
      <c r="C10" s="9">
        <v>56</v>
      </c>
      <c r="D10" s="9">
        <v>33</v>
      </c>
      <c r="E10" s="9">
        <f t="shared" si="0"/>
        <v>104</v>
      </c>
      <c r="F10" s="11">
        <f t="shared" si="1"/>
        <v>2.107823267126064E-2</v>
      </c>
    </row>
    <row r="11" spans="1:6">
      <c r="A11" s="8" t="s">
        <v>50</v>
      </c>
      <c r="B11" s="9">
        <v>6</v>
      </c>
      <c r="C11" s="9">
        <v>30</v>
      </c>
      <c r="D11" s="9">
        <v>56</v>
      </c>
      <c r="E11" s="9">
        <f t="shared" si="0"/>
        <v>92</v>
      </c>
      <c r="F11" s="11">
        <f t="shared" si="1"/>
        <v>1.8646128901499796E-2</v>
      </c>
    </row>
    <row r="12" spans="1:6">
      <c r="A12" s="8" t="s">
        <v>49</v>
      </c>
      <c r="B12" s="9">
        <v>13</v>
      </c>
      <c r="C12" s="9">
        <v>55</v>
      </c>
      <c r="D12" s="9">
        <v>23</v>
      </c>
      <c r="E12" s="9">
        <f t="shared" si="0"/>
        <v>91</v>
      </c>
      <c r="F12" s="11">
        <f t="shared" si="1"/>
        <v>1.8443453587353061E-2</v>
      </c>
    </row>
    <row r="13" spans="1:6">
      <c r="A13" s="8" t="s">
        <v>51</v>
      </c>
      <c r="B13" s="9">
        <v>14</v>
      </c>
      <c r="C13" s="9">
        <v>32</v>
      </c>
      <c r="D13" s="9">
        <v>11</v>
      </c>
      <c r="E13" s="9">
        <f t="shared" si="0"/>
        <v>57</v>
      </c>
      <c r="F13" s="11">
        <f t="shared" si="1"/>
        <v>1.1552492906364006E-2</v>
      </c>
    </row>
    <row r="14" spans="1:6">
      <c r="A14" s="8" t="s">
        <v>53</v>
      </c>
      <c r="B14" s="9">
        <v>16</v>
      </c>
      <c r="C14" s="9">
        <v>24</v>
      </c>
      <c r="D14" s="9">
        <v>13</v>
      </c>
      <c r="E14" s="9">
        <f t="shared" ref="E14:E19" si="2">SUM(B14:D14)</f>
        <v>53</v>
      </c>
      <c r="F14" s="11">
        <f t="shared" si="1"/>
        <v>1.0741791649777057E-2</v>
      </c>
    </row>
    <row r="15" spans="1:6">
      <c r="A15" s="8" t="s">
        <v>99</v>
      </c>
      <c r="B15" s="9">
        <v>9</v>
      </c>
      <c r="C15" s="9">
        <v>26</v>
      </c>
      <c r="D15" s="9">
        <v>13</v>
      </c>
      <c r="E15" s="9">
        <f t="shared" si="2"/>
        <v>48</v>
      </c>
      <c r="F15" s="11">
        <f t="shared" si="1"/>
        <v>9.7284150790433732E-3</v>
      </c>
    </row>
    <row r="16" spans="1:6">
      <c r="A16" s="8" t="s">
        <v>52</v>
      </c>
      <c r="B16" s="9">
        <v>5</v>
      </c>
      <c r="C16" s="9">
        <v>13</v>
      </c>
      <c r="D16" s="9">
        <v>30</v>
      </c>
      <c r="E16" s="9">
        <f t="shared" si="2"/>
        <v>48</v>
      </c>
      <c r="F16" s="11">
        <f t="shared" si="1"/>
        <v>9.7284150790433732E-3</v>
      </c>
    </row>
    <row r="17" spans="1:6">
      <c r="A17" s="8" t="s">
        <v>60</v>
      </c>
      <c r="B17" s="9">
        <v>5</v>
      </c>
      <c r="C17" s="9">
        <v>21</v>
      </c>
      <c r="D17" s="9">
        <v>9</v>
      </c>
      <c r="E17" s="9">
        <f t="shared" si="2"/>
        <v>35</v>
      </c>
      <c r="F17" s="11">
        <f t="shared" si="1"/>
        <v>7.0936359951357924E-3</v>
      </c>
    </row>
    <row r="18" spans="1:6">
      <c r="A18" s="8" t="s">
        <v>104</v>
      </c>
      <c r="B18" s="9">
        <v>4</v>
      </c>
      <c r="C18" s="9">
        <v>13</v>
      </c>
      <c r="D18" s="9">
        <v>15</v>
      </c>
      <c r="E18" s="9">
        <f t="shared" si="2"/>
        <v>32</v>
      </c>
      <c r="F18" s="11">
        <f t="shared" si="1"/>
        <v>6.4856100526955816E-3</v>
      </c>
    </row>
    <row r="19" spans="1:6">
      <c r="A19" s="8" t="s">
        <v>106</v>
      </c>
      <c r="B19" s="9">
        <v>9</v>
      </c>
      <c r="C19" s="9">
        <v>15</v>
      </c>
      <c r="D19" s="9">
        <v>7</v>
      </c>
      <c r="E19" s="9">
        <f t="shared" si="2"/>
        <v>31</v>
      </c>
      <c r="F19" s="11">
        <f t="shared" si="1"/>
        <v>6.2829347385488449E-3</v>
      </c>
    </row>
    <row r="20" spans="1:6">
      <c r="A20" s="8" t="s">
        <v>103</v>
      </c>
      <c r="B20" s="9">
        <v>11</v>
      </c>
      <c r="C20" s="9">
        <v>12</v>
      </c>
      <c r="D20" s="9">
        <v>8</v>
      </c>
      <c r="E20" s="9">
        <f>SUM(B20:D20)</f>
        <v>31</v>
      </c>
      <c r="F20" s="11">
        <f t="shared" si="1"/>
        <v>6.2829347385488449E-3</v>
      </c>
    </row>
    <row r="21" spans="1:6">
      <c r="A21" s="8" t="s">
        <v>105</v>
      </c>
      <c r="B21" s="9"/>
      <c r="C21" s="9">
        <v>22</v>
      </c>
      <c r="D21" s="9">
        <v>7</v>
      </c>
      <c r="E21" s="9">
        <f t="shared" si="0"/>
        <v>29</v>
      </c>
      <c r="F21" s="11">
        <f t="shared" si="1"/>
        <v>5.8775841102553707E-3</v>
      </c>
    </row>
    <row r="22" spans="1:6">
      <c r="A22" s="8" t="s">
        <v>107</v>
      </c>
      <c r="B22" s="9">
        <v>4</v>
      </c>
      <c r="C22" s="9">
        <v>14</v>
      </c>
      <c r="D22" s="9">
        <v>4</v>
      </c>
      <c r="E22" s="9">
        <f>SUM(B22:D22)</f>
        <v>22</v>
      </c>
      <c r="F22" s="11">
        <f t="shared" si="1"/>
        <v>4.4588569112282124E-3</v>
      </c>
    </row>
    <row r="23" spans="1:6">
      <c r="A23" s="8" t="s">
        <v>108</v>
      </c>
      <c r="B23" s="9">
        <v>2</v>
      </c>
      <c r="C23" s="9">
        <v>3</v>
      </c>
      <c r="D23" s="9">
        <v>7</v>
      </c>
      <c r="E23" s="9">
        <f>SUM(B23:D23)</f>
        <v>12</v>
      </c>
      <c r="F23" s="11">
        <f t="shared" si="1"/>
        <v>2.4321037697608433E-3</v>
      </c>
    </row>
    <row r="24" spans="1:6">
      <c r="A24" s="8" t="s">
        <v>109</v>
      </c>
      <c r="B24" s="9"/>
      <c r="C24" s="9">
        <v>3</v>
      </c>
      <c r="D24" s="9">
        <v>8</v>
      </c>
      <c r="E24" s="9">
        <f t="shared" si="0"/>
        <v>11</v>
      </c>
      <c r="F24" s="11">
        <f t="shared" si="1"/>
        <v>2.2294284556141062E-3</v>
      </c>
    </row>
    <row r="25" spans="1:6">
      <c r="A25" s="8" t="s">
        <v>110</v>
      </c>
      <c r="B25" s="9">
        <v>3</v>
      </c>
      <c r="C25" s="9">
        <v>6</v>
      </c>
      <c r="D25" s="9">
        <v>1</v>
      </c>
      <c r="E25" s="9">
        <f t="shared" si="0"/>
        <v>10</v>
      </c>
      <c r="F25" s="11">
        <f t="shared" si="1"/>
        <v>2.0267531414673691E-3</v>
      </c>
    </row>
    <row r="26" spans="1:6">
      <c r="A26" s="8" t="s">
        <v>114</v>
      </c>
      <c r="B26" s="9">
        <v>2</v>
      </c>
      <c r="C26" s="9">
        <v>5</v>
      </c>
      <c r="D26" s="9">
        <v>2</v>
      </c>
      <c r="E26" s="9">
        <f t="shared" si="0"/>
        <v>9</v>
      </c>
      <c r="F26" s="11">
        <f t="shared" si="1"/>
        <v>1.8240778273206323E-3</v>
      </c>
    </row>
    <row r="27" spans="1:6">
      <c r="A27" s="8" t="s">
        <v>112</v>
      </c>
      <c r="B27" s="9">
        <v>1</v>
      </c>
      <c r="C27" s="9">
        <v>2</v>
      </c>
      <c r="D27" s="9">
        <v>5</v>
      </c>
      <c r="E27" s="9">
        <f t="shared" si="0"/>
        <v>8</v>
      </c>
      <c r="F27" s="11">
        <f t="shared" si="1"/>
        <v>1.6214025131738954E-3</v>
      </c>
    </row>
    <row r="28" spans="1:6">
      <c r="A28" s="8" t="s">
        <v>111</v>
      </c>
      <c r="B28" s="9"/>
      <c r="C28" s="9">
        <v>4</v>
      </c>
      <c r="D28" s="9">
        <v>3</v>
      </c>
      <c r="E28" s="9">
        <f t="shared" si="0"/>
        <v>7</v>
      </c>
      <c r="F28" s="11">
        <f t="shared" si="1"/>
        <v>1.4187271990271585E-3</v>
      </c>
    </row>
    <row r="29" spans="1:6">
      <c r="A29" s="8" t="s">
        <v>115</v>
      </c>
      <c r="B29" s="9">
        <v>1</v>
      </c>
      <c r="C29" s="9">
        <v>3</v>
      </c>
      <c r="D29" s="9">
        <v>3</v>
      </c>
      <c r="E29" s="9">
        <f t="shared" si="0"/>
        <v>7</v>
      </c>
      <c r="F29" s="11">
        <f t="shared" si="1"/>
        <v>1.4187271990271585E-3</v>
      </c>
    </row>
    <row r="30" spans="1:6">
      <c r="A30" s="8" t="s">
        <v>113</v>
      </c>
      <c r="B30" s="9"/>
      <c r="C30" s="9">
        <v>4</v>
      </c>
      <c r="D30" s="9">
        <v>2</v>
      </c>
      <c r="E30" s="9">
        <f t="shared" si="0"/>
        <v>6</v>
      </c>
      <c r="F30" s="11">
        <f t="shared" si="1"/>
        <v>1.2160518848804217E-3</v>
      </c>
    </row>
    <row r="31" spans="1:6">
      <c r="A31" s="8" t="s">
        <v>121</v>
      </c>
      <c r="B31" s="9">
        <v>1</v>
      </c>
      <c r="C31" s="9">
        <v>4</v>
      </c>
      <c r="D31" s="9"/>
      <c r="E31" s="9">
        <f t="shared" si="0"/>
        <v>5</v>
      </c>
      <c r="F31" s="11">
        <f t="shared" si="1"/>
        <v>1.0133765707336846E-3</v>
      </c>
    </row>
    <row r="32" spans="1:6">
      <c r="A32" s="8" t="s">
        <v>116</v>
      </c>
      <c r="B32" s="9">
        <v>1</v>
      </c>
      <c r="C32" s="9">
        <v>2</v>
      </c>
      <c r="D32" s="9">
        <v>2</v>
      </c>
      <c r="E32" s="9">
        <f t="shared" si="0"/>
        <v>5</v>
      </c>
      <c r="F32" s="11">
        <f t="shared" si="1"/>
        <v>1.0133765707336846E-3</v>
      </c>
    </row>
    <row r="33" spans="1:6">
      <c r="A33" s="8" t="s">
        <v>117</v>
      </c>
      <c r="B33" s="9"/>
      <c r="C33" s="9">
        <v>4</v>
      </c>
      <c r="D33" s="9">
        <v>1</v>
      </c>
      <c r="E33" s="9">
        <f t="shared" si="0"/>
        <v>5</v>
      </c>
      <c r="F33" s="11">
        <f t="shared" si="1"/>
        <v>1.0133765707336846E-3</v>
      </c>
    </row>
    <row r="34" spans="1:6">
      <c r="A34" s="8" t="s">
        <v>124</v>
      </c>
      <c r="B34" s="9">
        <v>1</v>
      </c>
      <c r="C34" s="9">
        <v>2</v>
      </c>
      <c r="D34" s="9">
        <v>1</v>
      </c>
      <c r="E34" s="9">
        <f t="shared" si="0"/>
        <v>4</v>
      </c>
      <c r="F34" s="11">
        <f t="shared" si="1"/>
        <v>8.107012565869477E-4</v>
      </c>
    </row>
    <row r="35" spans="1:6">
      <c r="A35" s="8" t="s">
        <v>118</v>
      </c>
      <c r="B35" s="9">
        <v>1</v>
      </c>
      <c r="C35" s="9">
        <v>2</v>
      </c>
      <c r="D35" s="9">
        <v>1</v>
      </c>
      <c r="E35" s="9">
        <f t="shared" si="0"/>
        <v>4</v>
      </c>
      <c r="F35" s="11">
        <f t="shared" si="1"/>
        <v>8.107012565869477E-4</v>
      </c>
    </row>
    <row r="36" spans="1:6">
      <c r="A36" s="8" t="s">
        <v>122</v>
      </c>
      <c r="B36" s="9">
        <v>2</v>
      </c>
      <c r="C36" s="9">
        <v>2</v>
      </c>
      <c r="D36" s="9"/>
      <c r="E36" s="9">
        <f t="shared" si="0"/>
        <v>4</v>
      </c>
      <c r="F36" s="11">
        <f t="shared" si="1"/>
        <v>8.107012565869477E-4</v>
      </c>
    </row>
    <row r="37" spans="1:6">
      <c r="A37" s="8" t="s">
        <v>123</v>
      </c>
      <c r="B37" s="9"/>
      <c r="C37" s="9">
        <v>2</v>
      </c>
      <c r="D37" s="9">
        <v>1</v>
      </c>
      <c r="E37" s="9">
        <f t="shared" si="0"/>
        <v>3</v>
      </c>
      <c r="F37" s="11">
        <f t="shared" si="1"/>
        <v>6.0802594244021083E-4</v>
      </c>
    </row>
    <row r="38" spans="1:6">
      <c r="A38" s="8" t="s">
        <v>120</v>
      </c>
      <c r="B38" s="9">
        <v>1</v>
      </c>
      <c r="C38" s="9">
        <v>2</v>
      </c>
      <c r="D38" s="9"/>
      <c r="E38" s="9">
        <f t="shared" si="0"/>
        <v>3</v>
      </c>
      <c r="F38" s="11">
        <f t="shared" si="1"/>
        <v>6.0802594244021083E-4</v>
      </c>
    </row>
    <row r="39" spans="1:6">
      <c r="A39" s="8" t="s">
        <v>126</v>
      </c>
      <c r="B39" s="9"/>
      <c r="C39" s="9">
        <v>2</v>
      </c>
      <c r="D39" s="9"/>
      <c r="E39" s="9">
        <f t="shared" si="0"/>
        <v>2</v>
      </c>
      <c r="F39" s="11">
        <f t="shared" si="1"/>
        <v>4.0535062829347385E-4</v>
      </c>
    </row>
    <row r="40" spans="1:6">
      <c r="A40" s="8" t="s">
        <v>131</v>
      </c>
      <c r="B40" s="9"/>
      <c r="C40" s="9">
        <v>1</v>
      </c>
      <c r="D40" s="9">
        <v>1</v>
      </c>
      <c r="E40" s="9">
        <f t="shared" si="0"/>
        <v>2</v>
      </c>
      <c r="F40" s="11">
        <f t="shared" si="1"/>
        <v>4.0535062829347385E-4</v>
      </c>
    </row>
    <row r="41" spans="1:6">
      <c r="A41" s="8" t="s">
        <v>127</v>
      </c>
      <c r="B41" s="9"/>
      <c r="C41" s="9">
        <v>1</v>
      </c>
      <c r="D41" s="9">
        <v>1</v>
      </c>
      <c r="E41" s="9">
        <f t="shared" si="0"/>
        <v>2</v>
      </c>
      <c r="F41" s="11">
        <f t="shared" si="1"/>
        <v>4.0535062829347385E-4</v>
      </c>
    </row>
    <row r="42" spans="1:6">
      <c r="A42" s="8" t="s">
        <v>119</v>
      </c>
      <c r="B42" s="9"/>
      <c r="C42" s="9">
        <v>2</v>
      </c>
      <c r="D42" s="9"/>
      <c r="E42" s="9">
        <f t="shared" si="0"/>
        <v>2</v>
      </c>
      <c r="F42" s="11">
        <f t="shared" si="1"/>
        <v>4.0535062829347385E-4</v>
      </c>
    </row>
    <row r="43" spans="1:6">
      <c r="A43" s="8" t="s">
        <v>125</v>
      </c>
      <c r="B43" s="9"/>
      <c r="C43" s="9">
        <v>1</v>
      </c>
      <c r="D43" s="9">
        <v>1</v>
      </c>
      <c r="E43" s="9">
        <f t="shared" si="0"/>
        <v>2</v>
      </c>
      <c r="F43" s="11">
        <f t="shared" si="1"/>
        <v>4.0535062829347385E-4</v>
      </c>
    </row>
    <row r="44" spans="1:6">
      <c r="A44" s="8" t="s">
        <v>130</v>
      </c>
      <c r="B44" s="9">
        <v>1</v>
      </c>
      <c r="C44" s="9"/>
      <c r="D44" s="9"/>
      <c r="E44" s="9">
        <f t="shared" si="0"/>
        <v>1</v>
      </c>
      <c r="F44" s="11">
        <f t="shared" si="1"/>
        <v>2.0267531414673692E-4</v>
      </c>
    </row>
    <row r="45" spans="1:6">
      <c r="A45" s="8" t="s">
        <v>129</v>
      </c>
      <c r="B45" s="9"/>
      <c r="C45" s="9">
        <v>1</v>
      </c>
      <c r="D45" s="9"/>
      <c r="E45" s="9">
        <f t="shared" si="0"/>
        <v>1</v>
      </c>
      <c r="F45" s="11">
        <f t="shared" si="1"/>
        <v>2.0267531414673692E-4</v>
      </c>
    </row>
    <row r="46" spans="1:6">
      <c r="A46" s="8" t="s">
        <v>136</v>
      </c>
      <c r="B46" s="9"/>
      <c r="C46" s="9">
        <v>1</v>
      </c>
      <c r="D46" s="9"/>
      <c r="E46" s="9">
        <f t="shared" si="0"/>
        <v>1</v>
      </c>
      <c r="F46" s="11">
        <f t="shared" si="1"/>
        <v>2.0267531414673692E-4</v>
      </c>
    </row>
    <row r="47" spans="1:6">
      <c r="A47" s="8" t="s">
        <v>133</v>
      </c>
      <c r="B47" s="9"/>
      <c r="C47" s="9">
        <v>1</v>
      </c>
      <c r="D47" s="9"/>
      <c r="E47" s="9">
        <f t="shared" si="0"/>
        <v>1</v>
      </c>
      <c r="F47" s="11">
        <f t="shared" si="1"/>
        <v>2.0267531414673692E-4</v>
      </c>
    </row>
    <row r="48" spans="1:6">
      <c r="A48" s="8" t="s">
        <v>128</v>
      </c>
      <c r="B48" s="9"/>
      <c r="C48" s="9"/>
      <c r="D48" s="9">
        <v>1</v>
      </c>
      <c r="E48" s="9">
        <f t="shared" si="0"/>
        <v>1</v>
      </c>
      <c r="F48" s="11">
        <f t="shared" si="1"/>
        <v>2.0267531414673692E-4</v>
      </c>
    </row>
    <row r="49" spans="1:6">
      <c r="A49" s="8" t="s">
        <v>134</v>
      </c>
      <c r="B49" s="9"/>
      <c r="C49" s="9">
        <v>1</v>
      </c>
      <c r="D49" s="9"/>
      <c r="E49" s="9">
        <f t="shared" si="0"/>
        <v>1</v>
      </c>
      <c r="F49" s="11">
        <f t="shared" si="1"/>
        <v>2.0267531414673692E-4</v>
      </c>
    </row>
    <row r="50" spans="1:6">
      <c r="A50" s="8" t="s">
        <v>137</v>
      </c>
      <c r="B50" s="9"/>
      <c r="C50" s="9">
        <v>1</v>
      </c>
      <c r="D50" s="9"/>
      <c r="E50" s="9">
        <f t="shared" si="0"/>
        <v>1</v>
      </c>
      <c r="F50" s="11">
        <f t="shared" si="1"/>
        <v>2.0267531414673692E-4</v>
      </c>
    </row>
    <row r="51" spans="1:6">
      <c r="A51" s="8" t="s">
        <v>132</v>
      </c>
      <c r="B51" s="9"/>
      <c r="C51" s="9">
        <v>1</v>
      </c>
      <c r="D51" s="9"/>
      <c r="E51" s="9">
        <f t="shared" si="0"/>
        <v>1</v>
      </c>
      <c r="F51" s="11">
        <f t="shared" si="1"/>
        <v>2.0267531414673692E-4</v>
      </c>
    </row>
    <row r="52" spans="1:6">
      <c r="A52" s="8" t="s">
        <v>135</v>
      </c>
      <c r="B52" s="9"/>
      <c r="C52" s="9">
        <v>1</v>
      </c>
      <c r="D52" s="9"/>
      <c r="E52" s="9">
        <f t="shared" si="0"/>
        <v>1</v>
      </c>
      <c r="F52" s="11">
        <f t="shared" si="1"/>
        <v>2.0267531414673692E-4</v>
      </c>
    </row>
    <row r="53" spans="1:6">
      <c r="A53" s="12" t="s">
        <v>85</v>
      </c>
      <c r="B53" s="13">
        <f>SUM(B8:B52)</f>
        <v>827</v>
      </c>
      <c r="C53" s="13">
        <f>SUM(C8:C52)</f>
        <v>2955</v>
      </c>
      <c r="D53" s="13">
        <f>SUM(D8:D52)</f>
        <v>1152</v>
      </c>
      <c r="E53" s="13">
        <f>SUM(E8:E52)</f>
        <v>4934</v>
      </c>
      <c r="F53" s="15">
        <f>SUM(F8:F52)</f>
        <v>1</v>
      </c>
    </row>
    <row r="54" spans="1:6" s="17" customFormat="1">
      <c r="B54" s="20"/>
      <c r="C54" s="20"/>
      <c r="D54" s="20"/>
      <c r="E54" s="20"/>
    </row>
    <row r="55" spans="1:6">
      <c r="A55" s="16" t="s">
        <v>86</v>
      </c>
      <c r="B55" s="21"/>
      <c r="C55" s="21"/>
      <c r="D55" s="21"/>
      <c r="E55" s="21"/>
    </row>
    <row r="56" spans="1:6">
      <c r="A56" s="18" t="s">
        <v>139</v>
      </c>
    </row>
  </sheetData>
  <sheetProtection selectLockedCells="1" selectUnlockedCells="1"/>
  <mergeCells count="4">
    <mergeCell ref="A1:F1"/>
    <mergeCell ref="A2:F2"/>
    <mergeCell ref="A3:F3"/>
    <mergeCell ref="A5:F5"/>
  </mergeCells>
  <pageMargins left="0.11811023622047245" right="0.11811023622047245" top="0.19685039370078741" bottom="0.19685039370078741" header="0" footer="0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Consolidado da Fundação</vt:lpstr>
      <vt:lpstr>Atos Infracionais por Artigo</vt:lpstr>
      <vt:lpstr>Ato Infracional x Faixa Etária</vt:lpstr>
      <vt:lpstr>'Atos Infracionais por Artigo'!Titulos_de_impressao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casa</cp:lastModifiedBy>
  <cp:lastPrinted>2020-05-08T19:12:39Z</cp:lastPrinted>
  <dcterms:created xsi:type="dcterms:W3CDTF">2018-12-28T13:45:09Z</dcterms:created>
  <dcterms:modified xsi:type="dcterms:W3CDTF">2020-10-09T15:11:23Z</dcterms:modified>
</cp:coreProperties>
</file>