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<sst xmlns="http://schemas.openxmlformats.org/spreadsheetml/2006/main" count="278" uniqueCount="155">
  <si>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</si>
  <si>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</si>
  <si>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</si>
  <si>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</si>
  <si>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</si>
  <si>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</si>
  <si>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</si>
  <si>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</si>
  <si>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</si>
  <si>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</si>
  <si>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</si>
  <si>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</si>
  <si>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</si>
  <si>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</si>
  <si>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</si>
  <si>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</si>
  <si>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</si>
  <si>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</si>
  <si>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</si>
  <si>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</si>
  <si>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</si>
  <si>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</si>
  <si>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</si>
  <si>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</si>
  <si>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</si>
  <si>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</si>
  <si>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</si>
  <si>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</si>
  <si>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</si>
  <si>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</si>
  <si>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</si>
  <si>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</si>
  <si>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</si>
  <si>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</si>
  <si>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</si>
  <si>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</si>
  <si>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</si>
  <si>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</si>
  <si>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</si>
  <si>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</si>
  <si>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</si>
  <si>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</si>
  <si>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</si>
  <si>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</si>
  <si>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</si>
  <si>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</si>
  <si>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</si>
  <si>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</si>
  <si>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</si>
  <si>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</si>
  <si>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</si>
  <si>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</si>
  <si>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</si>
  <si>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</si>
  <si>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</si>
  <si>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</si>
  <si>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</si>
  <si>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</si>
  <si>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</si>
  <si>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</si>
  <si>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</si>
  <si>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</si>
  <si>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</si>
  <si>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</si>
  <si>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</si>
  <si>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</si>
  <si>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</si>
  <si>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</si>
  <si>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</si>
  <si>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</si>
  <si>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</si>
  <si>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</si>
  <si>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</si>
  <si>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</si>
  <si>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</si>
  <si>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</si>
  <si>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</si>
  <si>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</si>
  <si>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</si>
  <si>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</si>
  <si>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</si>
  <si>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</si>
  <si>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</si>
  <si>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</si>
  <si>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</si>
  <si>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</si>
  <si>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</si>
  <si>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51 municípios, incluindo a Capital)
 sendo que 20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</si>
  <si>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</si>
  <si>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</si>
  <si>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</si>
  <si>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</si>
  <si>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</si>
  <si>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</si>
  <si>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</si>
  <si>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</si>
  <si>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</si>
  <si>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</si>
  <si>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</si>
  <si>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</si>
  <si>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</si>
  <si>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</si>
  <si>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</si>
  <si>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</si>
  <si>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</si>
  <si>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</si>
  <si>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</si>
  <si>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</si>
  <si>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</si>
  <si>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</si>
  <si>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</si>
  <si>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</si>
  <si>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</si>
  <si>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</si>
  <si>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</si>
  <si>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</si>
  <si>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</si>
  <si>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</si>
  <si>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</si>
  <si>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</si>
  <si>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</si>
  <si>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</si>
  <si>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</si>
  <si>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</si>
  <si>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</si>
  <si>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</si>
  <si>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</si>
  <si>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</si>
  <si>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</si>
  <si>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</si>
  <si>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</si>
  <si>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</si>
  <si>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</si>
  <si>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</si>
  <si>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</si>
  <si>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</si>
  <si>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</si>
  <si>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</si>
  <si>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</si>
  <si>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</si>
  <si>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</si>
  <si>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</si>
  <si>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</si>
  <si>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</si>
  <si>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BOLETIM ESTATÍSTICO DIÁRIO DA FUNDAÇÃO CASA - POSIÇÃO 06/11/2020 - 10h15</t>
  </si>
  <si>
    <t>06.11.2020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</si>
  <si>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</si>
  <si>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</si>
  <si>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</si>
  <si>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</si>
  <si>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</si>
  <si>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06.11.2020</t>
  </si>
  <si>
    <t>POSIÇÃO:- CORTE AIO 06.11.2020</t>
  </si>
  <si>
    <t>ATOS INFRACIONAIS POR FAIXA ETÁRIA - POSIÇÃO EM 06.11.2020</t>
  </si>
  <si>
    <t>INCÊNDIO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</si>
</sst>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7">
    <dxf>
      <fill>
        <patternFill>
          <bgColor rgb="FFFF0000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144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1" t="s">
        <v>22</v>
      </c>
      <c r="B7" s="81" t="s">
        <v>23</v>
      </c>
      <c r="C7" s="81" t="s">
        <v>24</v>
      </c>
      <c r="D7" s="81" t="s">
        <v>25</v>
      </c>
      <c r="E7" s="80" t="s">
        <v>145</v>
      </c>
      <c r="F7" s="25"/>
      <c r="G7" s="123" t="s">
        <v>26</v>
      </c>
      <c r="H7" s="81" t="s">
        <v>25</v>
      </c>
      <c r="I7" s="80" t="s">
        <v>145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31</v>
      </c>
      <c r="F8" s="25"/>
      <c r="G8" s="47" t="s">
        <v>30</v>
      </c>
      <c r="H8" s="32">
        <v>388</v>
      </c>
      <c r="I8" s="48">
        <v>259</v>
      </c>
      <c r="J8" s="45">
        <v>12</v>
      </c>
      <c r="K8" s="46">
        <v>12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770</v>
      </c>
      <c r="F9" s="25"/>
      <c r="G9" s="47" t="s">
        <v>32</v>
      </c>
      <c r="H9" s="32">
        <v>4876</v>
      </c>
      <c r="I9" s="48">
        <v>3628</v>
      </c>
      <c r="J9" s="45">
        <v>13</v>
      </c>
      <c r="K9" s="46">
        <v>55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31</v>
      </c>
      <c r="F10" s="25"/>
      <c r="G10" s="61" t="s">
        <v>34</v>
      </c>
      <c r="H10" s="62">
        <v>1586</v>
      </c>
      <c r="I10" s="63">
        <v>1181</v>
      </c>
      <c r="J10" s="45">
        <v>14</v>
      </c>
      <c r="K10" s="46">
        <v>192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3858</v>
      </c>
      <c r="F11" s="25"/>
      <c r="G11" s="23"/>
      <c r="H11" s="23"/>
      <c r="I11" s="23"/>
      <c r="J11" s="45">
        <v>15</v>
      </c>
      <c r="K11" s="46">
        <v>621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1174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4690</v>
      </c>
      <c r="F13" s="25"/>
      <c r="G13" s="64" t="s">
        <v>38</v>
      </c>
      <c r="H13" s="65">
        <v>0.9550118389897395</v>
      </c>
      <c r="I13" s="28"/>
      <c r="J13" s="45">
        <v>17</v>
      </c>
      <c r="K13" s="46">
        <v>1833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40</v>
      </c>
      <c r="H14" s="67">
        <v>0.04498816101026046</v>
      </c>
      <c r="I14" s="26"/>
      <c r="J14" s="45">
        <v>18</v>
      </c>
      <c r="K14" s="46">
        <v>986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374</v>
      </c>
      <c r="F15" s="25"/>
      <c r="I15" s="34"/>
      <c r="J15" s="45">
        <v>19</v>
      </c>
      <c r="K15" s="46">
        <v>158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5068</v>
      </c>
      <c r="F16" s="34"/>
      <c r="I16" s="34"/>
      <c r="J16" s="45">
        <v>20</v>
      </c>
      <c r="K16" s="46">
        <v>37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2" t="s">
        <v>43</v>
      </c>
      <c r="C19" s="143"/>
      <c r="D19" s="23"/>
      <c r="E19" s="23"/>
      <c r="F19" s="27"/>
      <c r="G19" s="144" t="s">
        <v>44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2556</v>
      </c>
      <c r="C20" s="57">
        <v>0.5043409629044988</v>
      </c>
      <c r="D20" s="93"/>
      <c r="E20" s="93"/>
      <c r="F20" s="29"/>
      <c r="G20" s="147" t="s">
        <v>46</v>
      </c>
      <c r="H20" s="148"/>
      <c r="I20" s="151" t="s">
        <v>47</v>
      </c>
      <c r="J20" s="151"/>
      <c r="K20" s="39">
        <v>0.22257300710339384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1709</v>
      </c>
      <c r="C21" s="57">
        <v>0.3372138910812944</v>
      </c>
      <c r="D21" s="93"/>
      <c r="E21" s="93"/>
      <c r="F21" s="29"/>
      <c r="G21" s="147"/>
      <c r="H21" s="148"/>
      <c r="I21" s="151" t="s">
        <v>49</v>
      </c>
      <c r="J21" s="151"/>
      <c r="K21" s="39">
        <v>0.17896606156274664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115</v>
      </c>
      <c r="C22" s="57">
        <v>0.022691397000789267</v>
      </c>
      <c r="D22" s="93"/>
      <c r="E22" s="93"/>
      <c r="F22" s="29"/>
      <c r="G22" s="147"/>
      <c r="H22" s="148"/>
      <c r="I22" s="148" t="s">
        <v>51</v>
      </c>
      <c r="J22" s="148"/>
      <c r="K22" s="39">
        <v>0.5361089187056038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54</v>
      </c>
      <c r="B23" s="35">
        <v>93</v>
      </c>
      <c r="C23" s="57">
        <v>0.01835043409629045</v>
      </c>
      <c r="D23" s="93"/>
      <c r="E23" s="93"/>
      <c r="F23" s="29"/>
      <c r="G23" s="147"/>
      <c r="H23" s="148"/>
      <c r="I23" s="151" t="s">
        <v>53</v>
      </c>
      <c r="J23" s="151"/>
      <c r="K23" s="39">
        <v>0.044396211523283345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52</v>
      </c>
      <c r="B24" s="35">
        <v>92</v>
      </c>
      <c r="C24" s="57">
        <v>0.018153117600631413</v>
      </c>
      <c r="D24" s="93"/>
      <c r="E24" s="93"/>
      <c r="F24" s="29"/>
      <c r="G24" s="147"/>
      <c r="H24" s="148"/>
      <c r="I24" s="148" t="s">
        <v>55</v>
      </c>
      <c r="J24" s="148"/>
      <c r="K24" s="39">
        <v>0.009076558800315706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56</v>
      </c>
      <c r="C25" s="57">
        <v>0.011049723756906077</v>
      </c>
      <c r="D25" s="93"/>
      <c r="E25" s="93"/>
      <c r="F25" s="29"/>
      <c r="G25" s="149"/>
      <c r="H25" s="150"/>
      <c r="I25" s="150" t="s">
        <v>57</v>
      </c>
      <c r="J25" s="150"/>
      <c r="K25" s="40">
        <v>0.008879242304656669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52</v>
      </c>
      <c r="C26" s="57">
        <v>0.010260457774269928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48</v>
      </c>
      <c r="C27" s="57">
        <v>0.009471191791633781</v>
      </c>
      <c r="D27" s="93"/>
      <c r="E27" s="93"/>
      <c r="F27" s="29"/>
      <c r="G27" s="152" t="s">
        <v>60</v>
      </c>
      <c r="H27" s="153"/>
      <c r="I27" s="153" t="s">
        <v>47</v>
      </c>
      <c r="J27" s="153"/>
      <c r="K27" s="41">
        <v>0.2957774269928966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43</v>
      </c>
      <c r="C28" s="57">
        <v>0.008484609313338595</v>
      </c>
      <c r="D28" s="93"/>
      <c r="E28" s="93"/>
      <c r="F28" s="29"/>
      <c r="G28" s="152"/>
      <c r="H28" s="153"/>
      <c r="I28" s="151" t="s">
        <v>49</v>
      </c>
      <c r="J28" s="151"/>
      <c r="K28" s="41">
        <v>0.13674033149171272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42</v>
      </c>
      <c r="C29" s="57">
        <v>0.008287292817679558</v>
      </c>
      <c r="D29" s="93"/>
      <c r="E29" s="93"/>
      <c r="F29" s="29"/>
      <c r="G29" s="152"/>
      <c r="H29" s="153"/>
      <c r="I29" s="153" t="s">
        <v>51</v>
      </c>
      <c r="J29" s="153"/>
      <c r="K29" s="41">
        <v>0.5183504340962904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262</v>
      </c>
      <c r="C30" s="73">
        <v>0.05169692186266772</v>
      </c>
      <c r="D30" s="93"/>
      <c r="E30" s="93"/>
      <c r="F30" s="29"/>
      <c r="G30" s="154"/>
      <c r="H30" s="155"/>
      <c r="I30" s="155" t="s">
        <v>53</v>
      </c>
      <c r="J30" s="155"/>
      <c r="K30" s="42">
        <v>0.04913180741910024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64</v>
      </c>
      <c r="B34" s="157"/>
      <c r="C34" s="157"/>
      <c r="D34" s="157"/>
      <c r="E34" s="77" t="s">
        <v>28</v>
      </c>
      <c r="F34" s="28"/>
      <c r="G34" s="158" t="s">
        <v>65</v>
      </c>
      <c r="H34" s="159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0" t="s">
        <v>69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70</v>
      </c>
      <c r="B36" s="161"/>
      <c r="C36" s="161"/>
      <c r="D36" s="161"/>
      <c r="E36" s="58">
        <v>3</v>
      </c>
      <c r="F36" s="28"/>
      <c r="G36" s="103" t="s">
        <v>71</v>
      </c>
      <c r="H36" s="104"/>
      <c r="I36" s="37">
        <v>408</v>
      </c>
      <c r="J36" s="37">
        <v>868</v>
      </c>
      <c r="K36" s="60">
        <v>0.4700460829493088</v>
      </c>
      <c r="L36" s="28"/>
      <c r="M36" s="116"/>
      <c r="O36" s="113"/>
    </row>
    <row r="37" spans="1:15" ht="15" customHeight="1">
      <c r="A37" s="160" t="s">
        <v>72</v>
      </c>
      <c r="B37" s="161"/>
      <c r="C37" s="161"/>
      <c r="D37" s="161"/>
      <c r="E37" s="59">
        <v>5</v>
      </c>
      <c r="F37" s="28"/>
      <c r="G37" s="103" t="s">
        <v>73</v>
      </c>
      <c r="H37" s="104"/>
      <c r="I37" s="37">
        <v>623</v>
      </c>
      <c r="J37" s="37">
        <v>1096</v>
      </c>
      <c r="K37" s="60">
        <v>0.5684306569343066</v>
      </c>
      <c r="L37" s="28"/>
      <c r="M37" s="116"/>
      <c r="O37" s="113"/>
    </row>
    <row r="38" spans="1:15" ht="15" customHeight="1">
      <c r="A38" s="160" t="s">
        <v>74</v>
      </c>
      <c r="B38" s="161"/>
      <c r="C38" s="161"/>
      <c r="D38" s="161"/>
      <c r="E38" s="59">
        <v>2</v>
      </c>
      <c r="F38" s="28"/>
      <c r="G38" s="103" t="s">
        <v>75</v>
      </c>
      <c r="H38" s="104"/>
      <c r="I38" s="37">
        <v>777</v>
      </c>
      <c r="J38" s="37">
        <v>1280</v>
      </c>
      <c r="K38" s="84">
        <v>0.60703125</v>
      </c>
      <c r="L38" s="28"/>
      <c r="M38" s="116"/>
      <c r="O38" s="113"/>
    </row>
    <row r="39" spans="1:15" ht="15" customHeight="1">
      <c r="A39" s="160" t="s">
        <v>76</v>
      </c>
      <c r="B39" s="161"/>
      <c r="C39" s="161"/>
      <c r="D39" s="161"/>
      <c r="E39" s="59">
        <v>65</v>
      </c>
      <c r="F39" s="28"/>
      <c r="G39" s="103" t="s">
        <v>77</v>
      </c>
      <c r="H39" s="104"/>
      <c r="I39" s="37">
        <v>801</v>
      </c>
      <c r="J39" s="37">
        <v>1601</v>
      </c>
      <c r="K39" s="60">
        <v>0.5003123048094941</v>
      </c>
      <c r="L39" s="28"/>
      <c r="M39" s="116"/>
      <c r="O39" s="113"/>
    </row>
    <row r="40" spans="1:15" ht="15" customHeight="1">
      <c r="A40" s="160" t="s">
        <v>78</v>
      </c>
      <c r="B40" s="161"/>
      <c r="C40" s="161"/>
      <c r="D40" s="161"/>
      <c r="E40" s="59">
        <v>4</v>
      </c>
      <c r="F40" s="28"/>
      <c r="G40" s="103" t="s">
        <v>79</v>
      </c>
      <c r="H40" s="104"/>
      <c r="I40" s="37">
        <v>494</v>
      </c>
      <c r="J40" s="37">
        <v>886</v>
      </c>
      <c r="K40" s="60">
        <v>0.5575620767494357</v>
      </c>
      <c r="L40" s="28"/>
      <c r="M40" s="116"/>
      <c r="O40" s="113"/>
    </row>
    <row r="41" spans="1:15" ht="15" customHeight="1">
      <c r="A41" s="160" t="s">
        <v>80</v>
      </c>
      <c r="B41" s="161"/>
      <c r="C41" s="161"/>
      <c r="D41" s="161"/>
      <c r="E41" s="59">
        <v>2</v>
      </c>
      <c r="F41" s="28"/>
      <c r="G41" s="103" t="s">
        <v>81</v>
      </c>
      <c r="H41" s="104"/>
      <c r="I41" s="37">
        <v>628</v>
      </c>
      <c r="J41" s="37">
        <v>1038</v>
      </c>
      <c r="K41" s="60">
        <v>0.605009633911368</v>
      </c>
      <c r="L41" s="28"/>
      <c r="M41" s="116"/>
      <c r="O41" s="113"/>
    </row>
    <row r="42" spans="1:15" ht="15" customHeight="1">
      <c r="A42" s="160" t="s">
        <v>82</v>
      </c>
      <c r="B42" s="161"/>
      <c r="C42" s="161"/>
      <c r="D42" s="161"/>
      <c r="E42" s="59">
        <v>9</v>
      </c>
      <c r="F42" s="28"/>
      <c r="G42" s="103" t="s">
        <v>83</v>
      </c>
      <c r="H42" s="104"/>
      <c r="I42" s="37">
        <v>736</v>
      </c>
      <c r="J42" s="38">
        <v>1127</v>
      </c>
      <c r="K42" s="60">
        <v>0.6530612244897959</v>
      </c>
      <c r="L42" s="28"/>
      <c r="M42" s="114"/>
      <c r="O42" s="113"/>
    </row>
    <row r="43" spans="1:15" ht="15" customHeight="1">
      <c r="A43" s="160" t="s">
        <v>84</v>
      </c>
      <c r="B43" s="161"/>
      <c r="C43" s="161"/>
      <c r="D43" s="161"/>
      <c r="E43" s="59">
        <v>21</v>
      </c>
      <c r="F43" s="28"/>
      <c r="G43" s="103" t="s">
        <v>85</v>
      </c>
      <c r="H43" s="104"/>
      <c r="I43" s="37">
        <v>601</v>
      </c>
      <c r="J43" s="37">
        <v>786</v>
      </c>
      <c r="K43" s="60">
        <v>0.7646310432569975</v>
      </c>
      <c r="L43" s="28"/>
      <c r="M43" s="114"/>
      <c r="O43" s="113"/>
    </row>
    <row r="44" spans="1:12" ht="15" customHeight="1">
      <c r="A44" s="160" t="s">
        <v>86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3" t="s">
        <v>87</v>
      </c>
      <c r="B45" s="164"/>
      <c r="C45" s="164"/>
      <c r="D45" s="164"/>
      <c r="E45" s="68">
        <v>134</v>
      </c>
      <c r="F45" s="28"/>
      <c r="G45" s="85" t="s">
        <v>88</v>
      </c>
      <c r="H45" s="92"/>
      <c r="I45" s="86">
        <v>5068</v>
      </c>
      <c r="J45" s="86">
        <v>8682</v>
      </c>
      <c r="K45" s="87">
        <v>0.5837364662520157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5" t="s">
        <v>89</v>
      </c>
      <c r="J46" s="165"/>
      <c r="K46" s="90">
        <v>1</v>
      </c>
    </row>
    <row r="47" spans="1:11" ht="12.75" customHeight="1" hidden="1">
      <c r="A47" s="30" t="s">
        <v>90</v>
      </c>
      <c r="I47" s="162" t="s">
        <v>91</v>
      </c>
      <c r="J47" s="162"/>
      <c r="K47" s="83">
        <v>1</v>
      </c>
    </row>
    <row r="48" spans="1:11" ht="12.75" customHeight="1" hidden="1">
      <c r="A48" s="30" t="s">
        <v>92</v>
      </c>
      <c r="I48" s="162" t="s">
        <v>93</v>
      </c>
      <c r="J48" s="16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94</v>
      </c>
      <c r="B54" s="122" t="s">
        <v>146</v>
      </c>
      <c r="C54" s="122" t="s">
        <v>147</v>
      </c>
      <c r="D54" s="122" t="s">
        <v>148</v>
      </c>
      <c r="E54" s="122" t="s">
        <v>149</v>
      </c>
      <c r="F54" s="122" t="s">
        <v>150</v>
      </c>
      <c r="G54" s="122" t="s">
        <v>37</v>
      </c>
      <c r="H54" s="77" t="s">
        <v>95</v>
      </c>
      <c r="I54" s="23"/>
      <c r="J54" s="121" t="s">
        <v>96</v>
      </c>
      <c r="K54" s="77" t="s">
        <v>11</v>
      </c>
    </row>
    <row r="55" spans="1:11" ht="15">
      <c r="A55" s="119" t="s">
        <v>97</v>
      </c>
      <c r="B55" s="22">
        <v>0</v>
      </c>
      <c r="C55" s="22">
        <v>1</v>
      </c>
      <c r="D55" s="22">
        <v>0</v>
      </c>
      <c r="E55" s="22">
        <v>7</v>
      </c>
      <c r="F55" s="82">
        <v>3</v>
      </c>
      <c r="G55" s="22">
        <v>11</v>
      </c>
      <c r="H55" s="102">
        <v>0.002170481452249408</v>
      </c>
      <c r="I55" s="23"/>
      <c r="J55" s="124"/>
      <c r="K55" s="125"/>
    </row>
    <row r="56" spans="1:11" ht="15">
      <c r="A56" s="119" t="s">
        <v>98</v>
      </c>
      <c r="B56" s="22">
        <v>7</v>
      </c>
      <c r="C56" s="22">
        <v>220</v>
      </c>
      <c r="D56" s="22">
        <v>8</v>
      </c>
      <c r="E56" s="22">
        <v>1179</v>
      </c>
      <c r="F56" s="82">
        <v>99</v>
      </c>
      <c r="G56" s="22">
        <v>1513</v>
      </c>
      <c r="H56" s="102">
        <v>0.2985398579321231</v>
      </c>
      <c r="I56" s="23"/>
      <c r="J56" s="126" t="s">
        <v>99</v>
      </c>
      <c r="K56" s="125">
        <v>189</v>
      </c>
    </row>
    <row r="57" spans="1:11" ht="15">
      <c r="A57" s="119" t="s">
        <v>100</v>
      </c>
      <c r="B57" s="22">
        <v>0</v>
      </c>
      <c r="C57" s="22">
        <v>8</v>
      </c>
      <c r="D57" s="22">
        <v>0</v>
      </c>
      <c r="E57" s="22">
        <v>22</v>
      </c>
      <c r="F57" s="82">
        <v>1</v>
      </c>
      <c r="G57" s="22">
        <v>31</v>
      </c>
      <c r="H57" s="102">
        <v>0.00611681136543015</v>
      </c>
      <c r="I57" s="23"/>
      <c r="J57" s="126" t="s">
        <v>101</v>
      </c>
      <c r="K57" s="125">
        <v>2930</v>
      </c>
    </row>
    <row r="58" spans="1:11" ht="15">
      <c r="A58" s="119" t="s">
        <v>102</v>
      </c>
      <c r="B58" s="22">
        <v>22</v>
      </c>
      <c r="C58" s="22">
        <v>423</v>
      </c>
      <c r="D58" s="22">
        <v>22</v>
      </c>
      <c r="E58" s="22">
        <v>2218</v>
      </c>
      <c r="F58" s="82">
        <v>179</v>
      </c>
      <c r="G58" s="22">
        <v>2864</v>
      </c>
      <c r="H58" s="102">
        <v>0.5651144435674822</v>
      </c>
      <c r="I58" s="23"/>
      <c r="J58" s="126" t="s">
        <v>103</v>
      </c>
      <c r="K58" s="125">
        <v>1721</v>
      </c>
    </row>
    <row r="59" spans="1:11" ht="15">
      <c r="A59" s="119" t="s">
        <v>104</v>
      </c>
      <c r="B59" s="22">
        <v>2</v>
      </c>
      <c r="C59" s="22">
        <v>120</v>
      </c>
      <c r="D59" s="22">
        <v>5</v>
      </c>
      <c r="E59" s="22">
        <v>469</v>
      </c>
      <c r="F59" s="82">
        <v>53</v>
      </c>
      <c r="G59" s="22">
        <v>649</v>
      </c>
      <c r="H59" s="102">
        <v>0.12805840568271507</v>
      </c>
      <c r="I59" s="23"/>
      <c r="J59" s="126" t="s">
        <v>105</v>
      </c>
      <c r="K59" s="125">
        <v>56</v>
      </c>
    </row>
    <row r="60" spans="1:11" ht="15">
      <c r="A60" s="119" t="s">
        <v>106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7" t="s">
        <v>107</v>
      </c>
      <c r="K60" s="125">
        <v>7</v>
      </c>
    </row>
    <row r="61" spans="1:11" ht="15">
      <c r="A61" s="100" t="s">
        <v>108</v>
      </c>
      <c r="B61" s="96">
        <v>31</v>
      </c>
      <c r="C61" s="96">
        <v>772</v>
      </c>
      <c r="D61" s="96">
        <v>35</v>
      </c>
      <c r="E61" s="96">
        <v>3895</v>
      </c>
      <c r="F61" s="96">
        <v>335</v>
      </c>
      <c r="G61" s="96">
        <v>5068</v>
      </c>
      <c r="H61" s="97"/>
      <c r="I61" s="23"/>
      <c r="J61" s="126" t="s">
        <v>109</v>
      </c>
      <c r="K61" s="125">
        <v>165</v>
      </c>
    </row>
    <row r="62" spans="1:11" ht="15">
      <c r="A62" s="100" t="s">
        <v>67</v>
      </c>
      <c r="B62" s="96">
        <v>244</v>
      </c>
      <c r="C62" s="96">
        <v>1779</v>
      </c>
      <c r="D62" s="96">
        <v>16</v>
      </c>
      <c r="E62" s="96">
        <v>6198</v>
      </c>
      <c r="F62" s="96">
        <v>445</v>
      </c>
      <c r="G62" s="96">
        <v>8682</v>
      </c>
      <c r="H62" s="97"/>
      <c r="I62" s="23"/>
      <c r="J62" s="124"/>
      <c r="K62" s="125"/>
    </row>
    <row r="63" spans="1:11" ht="15">
      <c r="A63" s="101" t="s">
        <v>68</v>
      </c>
      <c r="B63" s="98">
        <v>0.12704918032786885</v>
      </c>
      <c r="C63" s="98">
        <v>0.43395165823496346</v>
      </c>
      <c r="D63" s="98">
        <v>2.1875</v>
      </c>
      <c r="E63" s="98">
        <v>0.6284285253307519</v>
      </c>
      <c r="F63" s="98">
        <v>0.7528089887640449</v>
      </c>
      <c r="G63" s="98">
        <v>0.5837364662520157</v>
      </c>
      <c r="H63" s="99"/>
      <c r="I63" s="23"/>
      <c r="J63" s="128" t="s">
        <v>11</v>
      </c>
      <c r="K63" s="129">
        <v>5068</v>
      </c>
    </row>
    <row r="64" ht="15"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{2ff4db69-e542-421e-9f7e-a5f1254aad3f}</x14:id>
        </ext>
      </extLst>
    </cfRule>
  </conditionalFormatting>
  <conditionalFormatting sqref="H13:H14">
    <cfRule type="dataBar" priority="18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{5fe6155c-e94f-4fb3-b5a8-b8005054d850}</x14:id>
        </ext>
      </extLst>
    </cfRule>
  </conditionalFormatting>
  <conditionalFormatting sqref="K8:K17">
    <cfRule type="dataBar" priority="20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{b663ce02-fa1c-411a-8d13-724d313bf692}</x14:id>
        </ext>
      </extLst>
    </cfRule>
  </conditionalFormatting>
  <conditionalFormatting sqref="C20:C32 D20:E30">
    <cfRule type="dataBar" priority="21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{ac9f0b7d-210a-44e1-8de2-87f34382ea1a}</x14:id>
        </ext>
      </extLst>
    </cfRule>
  </conditionalFormatting>
  <conditionalFormatting sqref="K27:K30 H31:H32">
    <cfRule type="dataBar" priority="22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{bd8c57bf-cacb-46a0-96af-6252ded2bc53}</x14:id>
        </ext>
      </extLst>
    </cfRule>
  </conditionalFormatting>
  <conditionalFormatting sqref="B63:C63 E63:G63">
    <cfRule type="cellIs" priority="4" dxfId="6" operator="equal">
      <formula>"ND"</formula>
    </cfRule>
    <cfRule type="dataBar" priority="5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{dc0b7d44-c4a9-4ac3-aefb-dc6c5bb06d62}</x14:id>
        </ext>
      </extLst>
    </cfRule>
  </conditionalFormatting>
  <conditionalFormatting sqref="I35:I44">
    <cfRule type="dataBar" priority="26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{4e32e0eb-7123-485e-a056-8cca7ba4f10c}</x14:id>
        </ext>
      </extLst>
    </cfRule>
  </conditionalFormatting>
  <conditionalFormatting sqref="E35:E44">
    <cfRule type="dataBar" priority="27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{b74111c5-7bea-4e7f-8cd5-1cbc99a890fe}</x14:id>
        </ext>
      </extLst>
    </cfRule>
  </conditionalFormatting>
  <conditionalFormatting sqref="D63">
    <cfRule type="cellIs" priority="2" dxfId="6" operator="equal">
      <formula>"ND"</formula>
    </cfRule>
    <cfRule type="dataBar" priority="3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{71475a41-df94-449a-b796-bec02b7b9abf}</x14:id>
        </ext>
      </extLst>
    </cfRule>
  </conditionalFormatting>
  <conditionalFormatting sqref="D63">
    <cfRule type="cellIs" priority="1" dxfId="0" operator="greaterThan">
      <formula>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f4db69-e542-421e-9f7e-a5f1254aad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5fe6155c-e94f-4fb3-b5a8-b8005054d8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b663ce02-fa1c-411a-8d13-724d313bf6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ac9f0b7d-210a-44e1-8de2-87f34382ea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bd8c57bf-cacb-46a0-96af-6252ded2bc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dc0b7d44-c4a9-4ac3-aefb-dc6c5bb06d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4e32e0eb-7123-485e-a056-8cca7ba4f1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b74111c5-7bea-4e7f-8cd5-1cbc99a890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71475a41-df94-449a-b796-bec02b7b9a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151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12</v>
      </c>
      <c r="C8" s="10">
        <v>426</v>
      </c>
      <c r="D8" s="10">
        <v>1929</v>
      </c>
      <c r="E8" s="9">
        <v>19</v>
      </c>
      <c r="F8" s="9">
        <v>170</v>
      </c>
      <c r="G8" s="9" t="s">
        <v>143</v>
      </c>
      <c r="H8" s="9">
        <f>SUM(B8:G8)</f>
        <v>2556</v>
      </c>
      <c r="I8" s="11">
        <f aca="true" t="shared" si="0" ref="I8:I51">H8/$H$52</f>
        <v>0.5043409629044988</v>
      </c>
      <c r="K8" s="10">
        <f aca="true" t="shared" si="1" ref="K8:L34">C8</f>
        <v>426</v>
      </c>
      <c r="L8" s="10">
        <f t="shared" si="1"/>
        <v>1929</v>
      </c>
      <c r="M8" s="9">
        <f aca="true" t="shared" si="2" ref="M8:M51">SUM(K8:L8)</f>
        <v>2355</v>
      </c>
      <c r="N8" s="11">
        <f aca="true" t="shared" si="3" ref="N8:N51">M8/$M$52</f>
        <v>0.5046068137990144</v>
      </c>
    </row>
    <row r="9" spans="1:14" ht="15">
      <c r="A9" s="8" t="s">
        <v>48</v>
      </c>
      <c r="B9" s="9">
        <v>11</v>
      </c>
      <c r="C9" s="10">
        <v>249</v>
      </c>
      <c r="D9" s="10">
        <v>1334</v>
      </c>
      <c r="E9" s="9">
        <v>11</v>
      </c>
      <c r="F9" s="9">
        <v>104</v>
      </c>
      <c r="G9" s="9" t="s">
        <v>143</v>
      </c>
      <c r="H9" s="9">
        <f>SUM(B9:G9)</f>
        <v>1709</v>
      </c>
      <c r="I9" s="11">
        <f t="shared" si="0"/>
        <v>0.3372138910812944</v>
      </c>
      <c r="K9" s="10">
        <f t="shared" si="1"/>
        <v>249</v>
      </c>
      <c r="L9" s="10">
        <f t="shared" si="1"/>
        <v>1334</v>
      </c>
      <c r="M9" s="9">
        <f t="shared" si="2"/>
        <v>1583</v>
      </c>
      <c r="N9" s="11">
        <f t="shared" si="3"/>
        <v>0.3391900578530105</v>
      </c>
    </row>
    <row r="10" spans="1:14" ht="15">
      <c r="A10" s="8" t="s">
        <v>50</v>
      </c>
      <c r="B10" s="9">
        <v>1</v>
      </c>
      <c r="C10" s="10">
        <v>20</v>
      </c>
      <c r="D10" s="10">
        <v>87</v>
      </c>
      <c r="E10" s="9">
        <v>1</v>
      </c>
      <c r="F10" s="9">
        <v>6</v>
      </c>
      <c r="G10" s="9" t="s">
        <v>143</v>
      </c>
      <c r="H10" s="9">
        <f aca="true" t="shared" si="4" ref="H10:H24">SUM(B10:G10)</f>
        <v>115</v>
      </c>
      <c r="I10" s="11">
        <f t="shared" si="0"/>
        <v>0.022691397000789267</v>
      </c>
      <c r="K10" s="10">
        <f t="shared" si="1"/>
        <v>20</v>
      </c>
      <c r="L10" s="10">
        <f t="shared" si="1"/>
        <v>87</v>
      </c>
      <c r="M10" s="9">
        <f>SUM(K10:L10)</f>
        <v>107</v>
      </c>
      <c r="N10" s="11">
        <f t="shared" si="3"/>
        <v>0.02292693379044354</v>
      </c>
    </row>
    <row r="11" spans="1:14" ht="15">
      <c r="A11" s="8" t="s">
        <v>54</v>
      </c>
      <c r="B11" s="9"/>
      <c r="C11" s="10">
        <v>18</v>
      </c>
      <c r="D11" s="10">
        <v>62</v>
      </c>
      <c r="E11" s="9">
        <v>1</v>
      </c>
      <c r="F11" s="9">
        <v>12</v>
      </c>
      <c r="G11" s="9" t="s">
        <v>143</v>
      </c>
      <c r="H11" s="9">
        <f t="shared" si="4"/>
        <v>93</v>
      </c>
      <c r="I11" s="11">
        <f t="shared" si="0"/>
        <v>0.01835043409629045</v>
      </c>
      <c r="K11" s="10">
        <f t="shared" si="1"/>
        <v>18</v>
      </c>
      <c r="L11" s="10">
        <f t="shared" si="1"/>
        <v>62</v>
      </c>
      <c r="M11" s="9">
        <f t="shared" si="2"/>
        <v>80</v>
      </c>
      <c r="N11" s="11">
        <f t="shared" si="3"/>
        <v>0.017141632740518536</v>
      </c>
    </row>
    <row r="12" spans="1:14" ht="15">
      <c r="A12" s="8" t="s">
        <v>52</v>
      </c>
      <c r="B12" s="9"/>
      <c r="C12" s="10">
        <v>7</v>
      </c>
      <c r="D12" s="10">
        <v>83</v>
      </c>
      <c r="E12" s="9"/>
      <c r="F12" s="9">
        <v>2</v>
      </c>
      <c r="G12" s="9" t="s">
        <v>143</v>
      </c>
      <c r="H12" s="9">
        <f t="shared" si="4"/>
        <v>92</v>
      </c>
      <c r="I12" s="11">
        <f t="shared" si="0"/>
        <v>0.018153117600631413</v>
      </c>
      <c r="K12" s="10">
        <f t="shared" si="1"/>
        <v>7</v>
      </c>
      <c r="L12" s="10">
        <f t="shared" si="1"/>
        <v>83</v>
      </c>
      <c r="M12" s="9">
        <f t="shared" si="2"/>
        <v>90</v>
      </c>
      <c r="N12" s="11">
        <f t="shared" si="3"/>
        <v>0.01928433683308335</v>
      </c>
    </row>
    <row r="13" spans="1:14" ht="15">
      <c r="A13" s="8" t="s">
        <v>56</v>
      </c>
      <c r="B13" s="9"/>
      <c r="C13" s="10">
        <v>5</v>
      </c>
      <c r="D13" s="10">
        <v>45</v>
      </c>
      <c r="E13" s="9"/>
      <c r="F13" s="9">
        <v>6</v>
      </c>
      <c r="G13" s="9" t="s">
        <v>143</v>
      </c>
      <c r="H13" s="9">
        <f>SUM(B13:G13)</f>
        <v>56</v>
      </c>
      <c r="I13" s="11">
        <f t="shared" si="0"/>
        <v>0.011049723756906077</v>
      </c>
      <c r="K13" s="10">
        <f>C13</f>
        <v>5</v>
      </c>
      <c r="L13" s="10">
        <f>D13</f>
        <v>45</v>
      </c>
      <c r="M13" s="9">
        <f>SUM(K13:L13)</f>
        <v>50</v>
      </c>
      <c r="N13" s="11">
        <f t="shared" si="3"/>
        <v>0.010713520462824084</v>
      </c>
    </row>
    <row r="14" spans="1:14" ht="15">
      <c r="A14" s="8" t="s">
        <v>58</v>
      </c>
      <c r="B14" s="9">
        <v>1</v>
      </c>
      <c r="C14" s="10">
        <v>5</v>
      </c>
      <c r="D14" s="10">
        <v>39</v>
      </c>
      <c r="E14" s="9"/>
      <c r="F14" s="9">
        <v>7</v>
      </c>
      <c r="G14" s="9" t="s">
        <v>143</v>
      </c>
      <c r="H14" s="9">
        <f>SUM(B14:G14)</f>
        <v>52</v>
      </c>
      <c r="I14" s="11">
        <f t="shared" si="0"/>
        <v>0.010260457774269928</v>
      </c>
      <c r="K14" s="10">
        <f>C14</f>
        <v>5</v>
      </c>
      <c r="L14" s="10">
        <f t="shared" si="1"/>
        <v>39</v>
      </c>
      <c r="M14" s="9">
        <f aca="true" t="shared" si="5" ref="M14:M22">SUM(K14:L14)</f>
        <v>44</v>
      </c>
      <c r="N14" s="11">
        <f t="shared" si="3"/>
        <v>0.009427898007285194</v>
      </c>
    </row>
    <row r="15" spans="1:14" ht="15">
      <c r="A15" s="8" t="s">
        <v>59</v>
      </c>
      <c r="B15" s="9"/>
      <c r="C15" s="10">
        <v>3</v>
      </c>
      <c r="D15" s="10">
        <v>45</v>
      </c>
      <c r="E15" s="9"/>
      <c r="F15" s="9"/>
      <c r="G15" s="9" t="s">
        <v>143</v>
      </c>
      <c r="H15" s="9">
        <f t="shared" si="4"/>
        <v>48</v>
      </c>
      <c r="I15" s="11">
        <f t="shared" si="0"/>
        <v>0.009471191791633781</v>
      </c>
      <c r="K15" s="10">
        <f t="shared" si="1"/>
        <v>3</v>
      </c>
      <c r="L15" s="10">
        <f t="shared" si="1"/>
        <v>45</v>
      </c>
      <c r="M15" s="9">
        <f t="shared" si="5"/>
        <v>48</v>
      </c>
      <c r="N15" s="11">
        <f t="shared" si="3"/>
        <v>0.010284979644311121</v>
      </c>
    </row>
    <row r="16" spans="1:14" ht="15">
      <c r="A16" s="8" t="s">
        <v>61</v>
      </c>
      <c r="B16" s="9"/>
      <c r="C16" s="10">
        <v>4</v>
      </c>
      <c r="D16" s="10">
        <v>38</v>
      </c>
      <c r="E16" s="9"/>
      <c r="F16" s="9">
        <v>1</v>
      </c>
      <c r="G16" s="9" t="s">
        <v>143</v>
      </c>
      <c r="H16" s="9">
        <f t="shared" si="4"/>
        <v>43</v>
      </c>
      <c r="I16" s="11">
        <f t="shared" si="0"/>
        <v>0.008484609313338595</v>
      </c>
      <c r="K16" s="10">
        <f t="shared" si="1"/>
        <v>4</v>
      </c>
      <c r="L16" s="10">
        <f t="shared" si="1"/>
        <v>38</v>
      </c>
      <c r="M16" s="9">
        <f t="shared" si="5"/>
        <v>42</v>
      </c>
      <c r="N16" s="11">
        <f t="shared" si="3"/>
        <v>0.00899935718877223</v>
      </c>
    </row>
    <row r="17" spans="1:14" ht="15">
      <c r="A17" s="8" t="s">
        <v>62</v>
      </c>
      <c r="B17" s="9"/>
      <c r="C17" s="10">
        <v>9</v>
      </c>
      <c r="D17" s="10">
        <v>25</v>
      </c>
      <c r="E17" s="9">
        <v>1</v>
      </c>
      <c r="F17" s="9">
        <v>7</v>
      </c>
      <c r="G17" s="9" t="s">
        <v>143</v>
      </c>
      <c r="H17" s="9">
        <f>SUM(B17:G17)</f>
        <v>42</v>
      </c>
      <c r="I17" s="11">
        <f t="shared" si="0"/>
        <v>0.008287292817679558</v>
      </c>
      <c r="K17" s="10">
        <f t="shared" si="1"/>
        <v>9</v>
      </c>
      <c r="L17" s="10">
        <f t="shared" si="1"/>
        <v>25</v>
      </c>
      <c r="M17" s="9">
        <f t="shared" si="5"/>
        <v>34</v>
      </c>
      <c r="N17" s="11">
        <f t="shared" si="3"/>
        <v>0.007285193914720377</v>
      </c>
    </row>
    <row r="18" spans="1:14" ht="15">
      <c r="A18" s="8" t="s">
        <v>111</v>
      </c>
      <c r="B18" s="9"/>
      <c r="C18" s="10">
        <v>1</v>
      </c>
      <c r="D18" s="10">
        <v>29</v>
      </c>
      <c r="E18" s="9"/>
      <c r="F18" s="9">
        <v>1</v>
      </c>
      <c r="G18" s="9" t="s">
        <v>143</v>
      </c>
      <c r="H18" s="9">
        <f>SUM(B18:G18)</f>
        <v>31</v>
      </c>
      <c r="I18" s="11">
        <f t="shared" si="0"/>
        <v>0.00611681136543015</v>
      </c>
      <c r="K18" s="10">
        <f t="shared" si="1"/>
        <v>1</v>
      </c>
      <c r="L18" s="10">
        <f t="shared" si="1"/>
        <v>29</v>
      </c>
      <c r="M18" s="9">
        <f t="shared" si="5"/>
        <v>30</v>
      </c>
      <c r="N18" s="11">
        <f t="shared" si="3"/>
        <v>0.0064281122776944505</v>
      </c>
    </row>
    <row r="19" spans="1:14" ht="15">
      <c r="A19" s="8" t="s">
        <v>112</v>
      </c>
      <c r="B19" s="9"/>
      <c r="C19" s="10">
        <v>4</v>
      </c>
      <c r="D19" s="10">
        <v>25</v>
      </c>
      <c r="E19" s="9"/>
      <c r="F19" s="9">
        <v>1</v>
      </c>
      <c r="G19" s="9" t="s">
        <v>143</v>
      </c>
      <c r="H19" s="9">
        <f>SUM(B19:G19)</f>
        <v>30</v>
      </c>
      <c r="I19" s="11">
        <f t="shared" si="0"/>
        <v>0.005919494869771113</v>
      </c>
      <c r="K19" s="10">
        <f t="shared" si="1"/>
        <v>4</v>
      </c>
      <c r="L19" s="10">
        <f t="shared" si="1"/>
        <v>25</v>
      </c>
      <c r="M19" s="9">
        <f t="shared" si="5"/>
        <v>29</v>
      </c>
      <c r="N19" s="11">
        <f t="shared" si="3"/>
        <v>0.006213841868437969</v>
      </c>
    </row>
    <row r="20" spans="1:14" ht="15">
      <c r="A20" s="8" t="s">
        <v>113</v>
      </c>
      <c r="B20" s="9"/>
      <c r="C20" s="10">
        <v>6</v>
      </c>
      <c r="D20" s="10">
        <v>19</v>
      </c>
      <c r="E20" s="9"/>
      <c r="F20" s="9">
        <v>5</v>
      </c>
      <c r="G20" s="9" t="s">
        <v>143</v>
      </c>
      <c r="H20" s="9">
        <f>SUM(B20:G20)</f>
        <v>30</v>
      </c>
      <c r="I20" s="11">
        <f t="shared" si="0"/>
        <v>0.005919494869771113</v>
      </c>
      <c r="K20" s="10">
        <f t="shared" si="1"/>
        <v>6</v>
      </c>
      <c r="L20" s="10">
        <f t="shared" si="1"/>
        <v>19</v>
      </c>
      <c r="M20" s="9">
        <f t="shared" si="5"/>
        <v>25</v>
      </c>
      <c r="N20" s="11">
        <f t="shared" si="3"/>
        <v>0.005356760231412042</v>
      </c>
    </row>
    <row r="21" spans="1:14" ht="15">
      <c r="A21" s="8" t="s">
        <v>110</v>
      </c>
      <c r="B21" s="9"/>
      <c r="C21" s="10">
        <v>2</v>
      </c>
      <c r="D21" s="10">
        <v>21</v>
      </c>
      <c r="E21" s="9">
        <v>1</v>
      </c>
      <c r="F21" s="9">
        <v>5</v>
      </c>
      <c r="G21" s="9" t="s">
        <v>143</v>
      </c>
      <c r="H21" s="9">
        <f>SUM(B21:G21)</f>
        <v>29</v>
      </c>
      <c r="I21" s="11">
        <f t="shared" si="0"/>
        <v>0.005722178374112076</v>
      </c>
      <c r="K21" s="10">
        <f t="shared" si="1"/>
        <v>2</v>
      </c>
      <c r="L21" s="10">
        <f t="shared" si="1"/>
        <v>21</v>
      </c>
      <c r="M21" s="9">
        <f t="shared" si="5"/>
        <v>23</v>
      </c>
      <c r="N21" s="11">
        <f t="shared" si="3"/>
        <v>0.004928219412899079</v>
      </c>
    </row>
    <row r="22" spans="1:14" ht="15">
      <c r="A22" s="8" t="s">
        <v>114</v>
      </c>
      <c r="B22" s="9"/>
      <c r="C22" s="10"/>
      <c r="D22" s="10">
        <v>19</v>
      </c>
      <c r="E22" s="9"/>
      <c r="F22" s="9">
        <v>2</v>
      </c>
      <c r="G22" s="9" t="s">
        <v>143</v>
      </c>
      <c r="H22" s="9">
        <f t="shared" si="4"/>
        <v>21</v>
      </c>
      <c r="I22" s="11">
        <f t="shared" si="0"/>
        <v>0.004143646408839779</v>
      </c>
      <c r="K22" s="10">
        <f t="shared" si="1"/>
        <v>0</v>
      </c>
      <c r="L22" s="10">
        <f t="shared" si="1"/>
        <v>19</v>
      </c>
      <c r="M22" s="9">
        <f t="shared" si="5"/>
        <v>19</v>
      </c>
      <c r="N22" s="11">
        <f t="shared" si="3"/>
        <v>0.004071137775873152</v>
      </c>
    </row>
    <row r="23" spans="1:14" ht="15">
      <c r="A23" s="8" t="s">
        <v>115</v>
      </c>
      <c r="B23" s="9"/>
      <c r="C23" s="10">
        <v>2</v>
      </c>
      <c r="D23" s="10">
        <v>10</v>
      </c>
      <c r="E23" s="9"/>
      <c r="F23" s="9"/>
      <c r="G23" s="9" t="s">
        <v>143</v>
      </c>
      <c r="H23" s="9">
        <f t="shared" si="4"/>
        <v>12</v>
      </c>
      <c r="I23" s="11">
        <f t="shared" si="0"/>
        <v>0.0023677979479084454</v>
      </c>
      <c r="K23" s="10">
        <f t="shared" si="1"/>
        <v>2</v>
      </c>
      <c r="L23" s="10">
        <f t="shared" si="1"/>
        <v>10</v>
      </c>
      <c r="M23" s="9">
        <f t="shared" si="2"/>
        <v>12</v>
      </c>
      <c r="N23" s="11">
        <f t="shared" si="3"/>
        <v>0.0025712449110777804</v>
      </c>
    </row>
    <row r="24" spans="1:14" ht="15">
      <c r="A24" s="8" t="s">
        <v>117</v>
      </c>
      <c r="B24" s="9"/>
      <c r="C24" s="10"/>
      <c r="D24" s="10">
        <v>10</v>
      </c>
      <c r="E24" s="9"/>
      <c r="F24" s="9"/>
      <c r="G24" s="9" t="s">
        <v>143</v>
      </c>
      <c r="H24" s="9">
        <f t="shared" si="4"/>
        <v>10</v>
      </c>
      <c r="I24" s="11">
        <f t="shared" si="0"/>
        <v>0.001973164956590371</v>
      </c>
      <c r="K24" s="10">
        <f>C24</f>
        <v>0</v>
      </c>
      <c r="L24" s="10">
        <f>D24</f>
        <v>10</v>
      </c>
      <c r="M24" s="9">
        <f>SUM(K24:L24)</f>
        <v>10</v>
      </c>
      <c r="N24" s="11">
        <f t="shared" si="3"/>
        <v>0.002142704092564817</v>
      </c>
    </row>
    <row r="25" spans="1:14" ht="15">
      <c r="A25" s="8" t="s">
        <v>120</v>
      </c>
      <c r="B25" s="9"/>
      <c r="C25" s="10"/>
      <c r="D25" s="10">
        <v>8</v>
      </c>
      <c r="E25" s="9"/>
      <c r="F25" s="9">
        <v>1</v>
      </c>
      <c r="G25" s="9" t="s">
        <v>143</v>
      </c>
      <c r="H25" s="9">
        <f>SUM(B25:G25)</f>
        <v>9</v>
      </c>
      <c r="I25" s="11">
        <f t="shared" si="0"/>
        <v>0.001775848460931334</v>
      </c>
      <c r="K25" s="10">
        <f>C25</f>
        <v>0</v>
      </c>
      <c r="L25" s="10">
        <f>D25</f>
        <v>8</v>
      </c>
      <c r="M25" s="9">
        <f>SUM(K25:L25)</f>
        <v>8</v>
      </c>
      <c r="N25" s="11">
        <f t="shared" si="3"/>
        <v>0.0017141632740518534</v>
      </c>
    </row>
    <row r="26" spans="1:14" ht="15">
      <c r="A26" s="8" t="s">
        <v>116</v>
      </c>
      <c r="B26" s="9"/>
      <c r="C26" s="10">
        <v>1</v>
      </c>
      <c r="D26" s="10">
        <v>8</v>
      </c>
      <c r="E26" s="9"/>
      <c r="F26" s="9"/>
      <c r="G26" s="9" t="s">
        <v>143</v>
      </c>
      <c r="H26" s="9">
        <f>SUM(B26:G26)</f>
        <v>9</v>
      </c>
      <c r="I26" s="11">
        <f t="shared" si="0"/>
        <v>0.001775848460931334</v>
      </c>
      <c r="K26" s="10">
        <f t="shared" si="1"/>
        <v>1</v>
      </c>
      <c r="L26" s="10">
        <f t="shared" si="1"/>
        <v>8</v>
      </c>
      <c r="M26" s="9">
        <f t="shared" si="2"/>
        <v>9</v>
      </c>
      <c r="N26" s="11">
        <f t="shared" si="3"/>
        <v>0.001928433683308335</v>
      </c>
    </row>
    <row r="27" spans="1:14" ht="15">
      <c r="A27" s="8" t="s">
        <v>121</v>
      </c>
      <c r="B27" s="9"/>
      <c r="C27" s="10">
        <v>2</v>
      </c>
      <c r="D27" s="10">
        <v>5</v>
      </c>
      <c r="E27" s="9"/>
      <c r="F27" s="9">
        <v>1</v>
      </c>
      <c r="G27" s="9" t="s">
        <v>143</v>
      </c>
      <c r="H27" s="9">
        <f>SUM(B27:G27)</f>
        <v>8</v>
      </c>
      <c r="I27" s="11">
        <f t="shared" si="0"/>
        <v>0.0015785319652722968</v>
      </c>
      <c r="K27" s="10">
        <f>C27</f>
        <v>2</v>
      </c>
      <c r="L27" s="10">
        <f>D27</f>
        <v>5</v>
      </c>
      <c r="M27" s="9">
        <f t="shared" si="2"/>
        <v>7</v>
      </c>
      <c r="N27" s="11">
        <f t="shared" si="3"/>
        <v>0.0014998928647953717</v>
      </c>
    </row>
    <row r="28" spans="1:14" ht="15">
      <c r="A28" s="8" t="s">
        <v>122</v>
      </c>
      <c r="B28" s="9"/>
      <c r="C28" s="10">
        <v>3</v>
      </c>
      <c r="D28" s="10">
        <v>5</v>
      </c>
      <c r="E28" s="9"/>
      <c r="F28" s="9"/>
      <c r="G28" s="9" t="s">
        <v>143</v>
      </c>
      <c r="H28" s="9">
        <f>SUM(B28:G28)</f>
        <v>8</v>
      </c>
      <c r="I28" s="11">
        <f t="shared" si="0"/>
        <v>0.0015785319652722968</v>
      </c>
      <c r="K28" s="10">
        <f t="shared" si="1"/>
        <v>3</v>
      </c>
      <c r="L28" s="10">
        <f t="shared" si="1"/>
        <v>5</v>
      </c>
      <c r="M28" s="9">
        <f t="shared" si="2"/>
        <v>8</v>
      </c>
      <c r="N28" s="11">
        <f t="shared" si="3"/>
        <v>0.0017141632740518534</v>
      </c>
    </row>
    <row r="29" spans="1:14" ht="15">
      <c r="A29" s="8" t="s">
        <v>119</v>
      </c>
      <c r="B29" s="9">
        <v>5</v>
      </c>
      <c r="C29" s="10"/>
      <c r="D29" s="10">
        <v>2</v>
      </c>
      <c r="E29" s="9"/>
      <c r="F29" s="9">
        <v>1</v>
      </c>
      <c r="G29" s="9" t="s">
        <v>143</v>
      </c>
      <c r="H29" s="9">
        <f>SUM(B29:G29)</f>
        <v>8</v>
      </c>
      <c r="I29" s="11">
        <f t="shared" si="0"/>
        <v>0.0015785319652722968</v>
      </c>
      <c r="K29" s="10">
        <f>C29</f>
        <v>0</v>
      </c>
      <c r="L29" s="10">
        <f>D29</f>
        <v>2</v>
      </c>
      <c r="M29" s="9">
        <f>SUM(K29:L29)</f>
        <v>2</v>
      </c>
      <c r="N29" s="11">
        <f t="shared" si="3"/>
        <v>0.00042854081851296334</v>
      </c>
    </row>
    <row r="30" spans="1:14" ht="15">
      <c r="A30" s="8" t="s">
        <v>118</v>
      </c>
      <c r="B30" s="9"/>
      <c r="C30" s="10">
        <v>1</v>
      </c>
      <c r="D30" s="10">
        <v>7</v>
      </c>
      <c r="E30" s="9"/>
      <c r="F30" s="9"/>
      <c r="G30" s="9" t="s">
        <v>143</v>
      </c>
      <c r="H30" s="9">
        <f>SUM(B30:G30)</f>
        <v>8</v>
      </c>
      <c r="I30" s="11">
        <f t="shared" si="0"/>
        <v>0.0015785319652722968</v>
      </c>
      <c r="K30" s="10">
        <f t="shared" si="1"/>
        <v>1</v>
      </c>
      <c r="L30" s="10">
        <f t="shared" si="1"/>
        <v>7</v>
      </c>
      <c r="M30" s="9">
        <f t="shared" si="2"/>
        <v>8</v>
      </c>
      <c r="N30" s="11">
        <f t="shared" si="3"/>
        <v>0.0017141632740518534</v>
      </c>
    </row>
    <row r="31" spans="1:14" ht="15">
      <c r="A31" s="8" t="s">
        <v>123</v>
      </c>
      <c r="B31" s="9"/>
      <c r="C31" s="10"/>
      <c r="D31" s="10">
        <v>6</v>
      </c>
      <c r="E31" s="9"/>
      <c r="F31" s="9"/>
      <c r="G31" s="9" t="s">
        <v>143</v>
      </c>
      <c r="H31" s="9">
        <f>SUM(B31:G31)</f>
        <v>6</v>
      </c>
      <c r="I31" s="11">
        <f t="shared" si="0"/>
        <v>0.0011838989739542227</v>
      </c>
      <c r="K31" s="10">
        <f t="shared" si="1"/>
        <v>0</v>
      </c>
      <c r="L31" s="10">
        <f t="shared" si="1"/>
        <v>6</v>
      </c>
      <c r="M31" s="9">
        <f t="shared" si="2"/>
        <v>6</v>
      </c>
      <c r="N31" s="11">
        <f t="shared" si="3"/>
        <v>0.0012856224555388902</v>
      </c>
    </row>
    <row r="32" spans="1:14" ht="15">
      <c r="A32" s="8" t="s">
        <v>124</v>
      </c>
      <c r="B32" s="9"/>
      <c r="C32" s="10">
        <v>1</v>
      </c>
      <c r="D32" s="10">
        <v>4</v>
      </c>
      <c r="E32" s="9"/>
      <c r="F32" s="9"/>
      <c r="G32" s="9" t="s">
        <v>143</v>
      </c>
      <c r="H32" s="9">
        <f>SUM(B32:G32)</f>
        <v>5</v>
      </c>
      <c r="I32" s="11">
        <f t="shared" si="0"/>
        <v>0.0009865824782951855</v>
      </c>
      <c r="K32" s="10">
        <f t="shared" si="1"/>
        <v>1</v>
      </c>
      <c r="L32" s="10">
        <f t="shared" si="1"/>
        <v>4</v>
      </c>
      <c r="M32" s="9">
        <f t="shared" si="2"/>
        <v>5</v>
      </c>
      <c r="N32" s="11">
        <f t="shared" si="3"/>
        <v>0.0010713520462824085</v>
      </c>
    </row>
    <row r="33" spans="1:14" ht="15">
      <c r="A33" s="8" t="s">
        <v>125</v>
      </c>
      <c r="B33" s="9"/>
      <c r="C33" s="10"/>
      <c r="D33" s="10">
        <v>3</v>
      </c>
      <c r="E33" s="9"/>
      <c r="F33" s="9">
        <v>1</v>
      </c>
      <c r="G33" s="9" t="s">
        <v>143</v>
      </c>
      <c r="H33" s="9">
        <f>SUM(B33:G33)</f>
        <v>4</v>
      </c>
      <c r="I33" s="11">
        <f t="shared" si="0"/>
        <v>0.0007892659826361484</v>
      </c>
      <c r="K33" s="10">
        <f t="shared" si="1"/>
        <v>0</v>
      </c>
      <c r="L33" s="10">
        <f t="shared" si="1"/>
        <v>3</v>
      </c>
      <c r="M33" s="9">
        <f t="shared" si="2"/>
        <v>3</v>
      </c>
      <c r="N33" s="11">
        <f t="shared" si="3"/>
        <v>0.0006428112277694451</v>
      </c>
    </row>
    <row r="34" spans="1:14" ht="15">
      <c r="A34" s="8" t="s">
        <v>127</v>
      </c>
      <c r="B34" s="9"/>
      <c r="C34" s="10">
        <v>2</v>
      </c>
      <c r="D34" s="10">
        <v>2</v>
      </c>
      <c r="E34" s="9"/>
      <c r="F34" s="9"/>
      <c r="G34" s="9" t="s">
        <v>143</v>
      </c>
      <c r="H34" s="9">
        <f>SUM(B34:G34)</f>
        <v>4</v>
      </c>
      <c r="I34" s="11">
        <f t="shared" si="0"/>
        <v>0.0007892659826361484</v>
      </c>
      <c r="K34" s="10">
        <f t="shared" si="1"/>
        <v>2</v>
      </c>
      <c r="L34" s="10">
        <f t="shared" si="1"/>
        <v>2</v>
      </c>
      <c r="M34" s="9">
        <f t="shared" si="2"/>
        <v>4</v>
      </c>
      <c r="N34" s="11">
        <f t="shared" si="3"/>
        <v>0.0008570816370259267</v>
      </c>
    </row>
    <row r="35" spans="1:14" ht="15">
      <c r="A35" s="8" t="s">
        <v>126</v>
      </c>
      <c r="B35" s="9"/>
      <c r="C35" s="10">
        <v>1</v>
      </c>
      <c r="D35" s="10">
        <v>2</v>
      </c>
      <c r="E35" s="9"/>
      <c r="F35" s="9">
        <v>1</v>
      </c>
      <c r="G35" s="9" t="s">
        <v>143</v>
      </c>
      <c r="H35" s="9">
        <f>SUM(B35:G35)</f>
        <v>4</v>
      </c>
      <c r="I35" s="11">
        <f t="shared" si="0"/>
        <v>0.0007892659826361484</v>
      </c>
      <c r="K35" s="10">
        <f>C35</f>
        <v>1</v>
      </c>
      <c r="L35" s="10">
        <f>D35</f>
        <v>2</v>
      </c>
      <c r="M35" s="9">
        <f>SUM(K35:L35)</f>
        <v>3</v>
      </c>
      <c r="N35" s="11">
        <f t="shared" si="3"/>
        <v>0.0006428112277694451</v>
      </c>
    </row>
    <row r="36" spans="1:14" ht="15">
      <c r="A36" s="8" t="s">
        <v>132</v>
      </c>
      <c r="B36" s="9">
        <v>1</v>
      </c>
      <c r="C36" s="10"/>
      <c r="D36" s="10">
        <v>1</v>
      </c>
      <c r="E36" s="9">
        <v>1</v>
      </c>
      <c r="F36" s="9"/>
      <c r="G36" s="9" t="s">
        <v>143</v>
      </c>
      <c r="H36" s="9">
        <f>SUM(B36:G36)</f>
        <v>3</v>
      </c>
      <c r="I36" s="11">
        <f t="shared" si="0"/>
        <v>0.0005919494869771113</v>
      </c>
      <c r="K36" s="10">
        <f>C36</f>
        <v>0</v>
      </c>
      <c r="L36" s="10">
        <f>D36</f>
        <v>1</v>
      </c>
      <c r="M36" s="9">
        <f>SUM(K36:L36)</f>
        <v>1</v>
      </c>
      <c r="N36" s="11">
        <f t="shared" si="3"/>
        <v>0.00021427040925648167</v>
      </c>
    </row>
    <row r="37" spans="1:14" ht="15">
      <c r="A37" s="8" t="s">
        <v>129</v>
      </c>
      <c r="B37" s="9"/>
      <c r="C37" s="10"/>
      <c r="D37" s="10">
        <v>3</v>
      </c>
      <c r="E37" s="9"/>
      <c r="F37" s="9"/>
      <c r="G37" s="9" t="s">
        <v>143</v>
      </c>
      <c r="H37" s="9">
        <f>SUM(B37:G37)</f>
        <v>3</v>
      </c>
      <c r="I37" s="11">
        <f t="shared" si="0"/>
        <v>0.0005919494869771113</v>
      </c>
      <c r="K37" s="10">
        <f aca="true" t="shared" si="6" ref="K37:L51">C37</f>
        <v>0</v>
      </c>
      <c r="L37" s="10">
        <f t="shared" si="6"/>
        <v>3</v>
      </c>
      <c r="M37" s="9">
        <f t="shared" si="2"/>
        <v>3</v>
      </c>
      <c r="N37" s="11">
        <f t="shared" si="3"/>
        <v>0.0006428112277694451</v>
      </c>
    </row>
    <row r="38" spans="1:14" ht="15">
      <c r="A38" s="8" t="s">
        <v>128</v>
      </c>
      <c r="B38" s="9"/>
      <c r="C38" s="10"/>
      <c r="D38" s="10">
        <v>3</v>
      </c>
      <c r="E38" s="9"/>
      <c r="F38" s="9"/>
      <c r="G38" s="9" t="s">
        <v>143</v>
      </c>
      <c r="H38" s="9">
        <f>SUM(B38:G38)</f>
        <v>3</v>
      </c>
      <c r="I38" s="11">
        <f t="shared" si="0"/>
        <v>0.0005919494869771113</v>
      </c>
      <c r="K38" s="10">
        <f t="shared" si="6"/>
        <v>0</v>
      </c>
      <c r="L38" s="10">
        <f t="shared" si="6"/>
        <v>3</v>
      </c>
      <c r="M38" s="9">
        <f t="shared" si="2"/>
        <v>3</v>
      </c>
      <c r="N38" s="11">
        <f t="shared" si="3"/>
        <v>0.0006428112277694451</v>
      </c>
    </row>
    <row r="39" spans="1:14" ht="15">
      <c r="A39" s="8" t="s">
        <v>130</v>
      </c>
      <c r="B39" s="9"/>
      <c r="C39" s="10"/>
      <c r="D39" s="10">
        <v>2</v>
      </c>
      <c r="E39" s="9"/>
      <c r="F39" s="9"/>
      <c r="G39" s="9" t="s">
        <v>143</v>
      </c>
      <c r="H39" s="9">
        <f>SUM(B39:G39)</f>
        <v>2</v>
      </c>
      <c r="I39" s="11">
        <f t="shared" si="0"/>
        <v>0.0003946329913180742</v>
      </c>
      <c r="K39" s="10">
        <f t="shared" si="6"/>
        <v>0</v>
      </c>
      <c r="L39" s="10">
        <f t="shared" si="6"/>
        <v>2</v>
      </c>
      <c r="M39" s="9">
        <f t="shared" si="2"/>
        <v>2</v>
      </c>
      <c r="N39" s="11">
        <f t="shared" si="3"/>
        <v>0.00042854081851296334</v>
      </c>
    </row>
    <row r="40" spans="1:14" ht="15">
      <c r="A40" s="8" t="s">
        <v>134</v>
      </c>
      <c r="B40" s="9"/>
      <c r="C40" s="10"/>
      <c r="D40" s="10">
        <v>2</v>
      </c>
      <c r="E40" s="9"/>
      <c r="F40" s="9"/>
      <c r="G40" s="9" t="s">
        <v>143</v>
      </c>
      <c r="H40" s="9">
        <f>SUM(B40:G40)</f>
        <v>2</v>
      </c>
      <c r="I40" s="11">
        <f t="shared" si="0"/>
        <v>0.0003946329913180742</v>
      </c>
      <c r="K40" s="10">
        <f>C40</f>
        <v>0</v>
      </c>
      <c r="L40" s="10">
        <f>D40</f>
        <v>2</v>
      </c>
      <c r="M40" s="9">
        <f>SUM(K40:L40)</f>
        <v>2</v>
      </c>
      <c r="N40" s="11">
        <f t="shared" si="3"/>
        <v>0.00042854081851296334</v>
      </c>
    </row>
    <row r="41" spans="1:14" ht="15">
      <c r="A41" s="8" t="s">
        <v>131</v>
      </c>
      <c r="B41" s="9"/>
      <c r="C41" s="10"/>
      <c r="D41" s="10">
        <v>2</v>
      </c>
      <c r="E41" s="9"/>
      <c r="F41" s="9"/>
      <c r="G41" s="9" t="s">
        <v>143</v>
      </c>
      <c r="H41" s="9">
        <f>SUM(B41:G41)</f>
        <v>2</v>
      </c>
      <c r="I41" s="11">
        <f t="shared" si="0"/>
        <v>0.0003946329913180742</v>
      </c>
      <c r="K41" s="10">
        <f t="shared" si="6"/>
        <v>0</v>
      </c>
      <c r="L41" s="10">
        <f t="shared" si="6"/>
        <v>2</v>
      </c>
      <c r="M41" s="9">
        <f t="shared" si="2"/>
        <v>2</v>
      </c>
      <c r="N41" s="11">
        <f t="shared" si="3"/>
        <v>0.00042854081851296334</v>
      </c>
    </row>
    <row r="42" spans="1:14" ht="15">
      <c r="A42" s="8" t="s">
        <v>133</v>
      </c>
      <c r="B42" s="9"/>
      <c r="C42" s="10"/>
      <c r="D42" s="10">
        <v>2</v>
      </c>
      <c r="E42" s="9"/>
      <c r="F42" s="9"/>
      <c r="G42" s="9" t="s">
        <v>143</v>
      </c>
      <c r="H42" s="9">
        <f>SUM(B42:G42)</f>
        <v>2</v>
      </c>
      <c r="I42" s="11">
        <f t="shared" si="0"/>
        <v>0.0003946329913180742</v>
      </c>
      <c r="K42" s="10">
        <f t="shared" si="6"/>
        <v>0</v>
      </c>
      <c r="L42" s="10">
        <f t="shared" si="6"/>
        <v>2</v>
      </c>
      <c r="M42" s="9">
        <f t="shared" si="2"/>
        <v>2</v>
      </c>
      <c r="N42" s="11">
        <f t="shared" si="3"/>
        <v>0.00042854081851296334</v>
      </c>
    </row>
    <row r="43" spans="1:14" ht="15">
      <c r="A43" s="8" t="s">
        <v>139</v>
      </c>
      <c r="B43" s="9"/>
      <c r="C43" s="10"/>
      <c r="D43" s="10">
        <v>1</v>
      </c>
      <c r="E43" s="9"/>
      <c r="F43" s="9"/>
      <c r="G43" s="9" t="s">
        <v>143</v>
      </c>
      <c r="H43" s="9">
        <f>SUM(B43:G43)</f>
        <v>1</v>
      </c>
      <c r="I43" s="11">
        <f t="shared" si="0"/>
        <v>0.0001973164956590371</v>
      </c>
      <c r="K43" s="10">
        <f t="shared" si="6"/>
        <v>0</v>
      </c>
      <c r="L43" s="10">
        <f t="shared" si="6"/>
        <v>1</v>
      </c>
      <c r="M43" s="9">
        <f t="shared" si="2"/>
        <v>1</v>
      </c>
      <c r="N43" s="11">
        <f t="shared" si="3"/>
        <v>0.00021427040925648167</v>
      </c>
    </row>
    <row r="44" spans="1:14" ht="15">
      <c r="A44" s="8" t="s">
        <v>135</v>
      </c>
      <c r="B44" s="9"/>
      <c r="C44" s="10"/>
      <c r="D44" s="10">
        <v>1</v>
      </c>
      <c r="E44" s="9"/>
      <c r="F44" s="9"/>
      <c r="G44" s="9" t="s">
        <v>143</v>
      </c>
      <c r="H44" s="9">
        <f>SUM(B44:G44)</f>
        <v>1</v>
      </c>
      <c r="I44" s="11">
        <f t="shared" si="0"/>
        <v>0.0001973164956590371</v>
      </c>
      <c r="K44" s="10">
        <f>C44</f>
        <v>0</v>
      </c>
      <c r="L44" s="10">
        <f>D44</f>
        <v>1</v>
      </c>
      <c r="M44" s="9">
        <f>SUM(K44:L44)</f>
        <v>1</v>
      </c>
      <c r="N44" s="11">
        <f t="shared" si="3"/>
        <v>0.00021427040925648167</v>
      </c>
    </row>
    <row r="45" spans="1:14" ht="15">
      <c r="A45" s="8" t="s">
        <v>138</v>
      </c>
      <c r="B45" s="9"/>
      <c r="C45" s="10"/>
      <c r="D45" s="10">
        <v>1</v>
      </c>
      <c r="E45" s="9"/>
      <c r="F45" s="9"/>
      <c r="G45" s="9" t="s">
        <v>143</v>
      </c>
      <c r="H45" s="9">
        <f>SUM(B45:G45)</f>
        <v>1</v>
      </c>
      <c r="I45" s="11">
        <f t="shared" si="0"/>
        <v>0.0001973164956590371</v>
      </c>
      <c r="K45" s="10">
        <f>C45</f>
        <v>0</v>
      </c>
      <c r="L45" s="10">
        <f>D45</f>
        <v>1</v>
      </c>
      <c r="M45" s="9">
        <f>SUM(K45:L45)</f>
        <v>1</v>
      </c>
      <c r="N45" s="11">
        <f t="shared" si="3"/>
        <v>0.00021427040925648167</v>
      </c>
    </row>
    <row r="46" spans="1:14" ht="15">
      <c r="A46" s="8" t="s">
        <v>140</v>
      </c>
      <c r="B46" s="9"/>
      <c r="C46" s="10"/>
      <c r="D46" s="10">
        <v>1</v>
      </c>
      <c r="E46" s="9"/>
      <c r="F46" s="9"/>
      <c r="G46" s="9" t="s">
        <v>143</v>
      </c>
      <c r="H46" s="9">
        <f>SUM(B46:G46)</f>
        <v>1</v>
      </c>
      <c r="I46" s="11">
        <f t="shared" si="0"/>
        <v>0.0001973164956590371</v>
      </c>
      <c r="K46" s="10">
        <f t="shared" si="6"/>
        <v>0</v>
      </c>
      <c r="L46" s="10">
        <f t="shared" si="6"/>
        <v>1</v>
      </c>
      <c r="M46" s="9">
        <f t="shared" si="2"/>
        <v>1</v>
      </c>
      <c r="N46" s="11">
        <f t="shared" si="3"/>
        <v>0.00021427040925648167</v>
      </c>
    </row>
    <row r="47" spans="1:14" ht="15">
      <c r="A47" s="8" t="s">
        <v>137</v>
      </c>
      <c r="B47" s="9"/>
      <c r="C47" s="10"/>
      <c r="D47" s="10">
        <v>1</v>
      </c>
      <c r="E47" s="9"/>
      <c r="F47" s="9"/>
      <c r="G47" s="9" t="s">
        <v>143</v>
      </c>
      <c r="H47" s="9">
        <f>SUM(B47:G47)</f>
        <v>1</v>
      </c>
      <c r="I47" s="11">
        <f t="shared" si="0"/>
        <v>0.0001973164956590371</v>
      </c>
      <c r="K47" s="10">
        <f t="shared" si="6"/>
        <v>0</v>
      </c>
      <c r="L47" s="10">
        <f t="shared" si="6"/>
        <v>1</v>
      </c>
      <c r="M47" s="9">
        <f t="shared" si="2"/>
        <v>1</v>
      </c>
      <c r="N47" s="11">
        <f t="shared" si="3"/>
        <v>0.00021427040925648167</v>
      </c>
    </row>
    <row r="48" spans="1:14" ht="15">
      <c r="A48" s="8" t="s">
        <v>141</v>
      </c>
      <c r="B48" s="9"/>
      <c r="C48" s="10"/>
      <c r="D48" s="10">
        <v>1</v>
      </c>
      <c r="E48" s="9"/>
      <c r="F48" s="9"/>
      <c r="G48" s="9" t="s">
        <v>143</v>
      </c>
      <c r="H48" s="9">
        <f>SUM(B48:G48)</f>
        <v>1</v>
      </c>
      <c r="I48" s="11">
        <f t="shared" si="0"/>
        <v>0.0001973164956590371</v>
      </c>
      <c r="K48" s="10">
        <f t="shared" si="6"/>
        <v>0</v>
      </c>
      <c r="L48" s="10">
        <f t="shared" si="6"/>
        <v>1</v>
      </c>
      <c r="M48" s="9">
        <f t="shared" si="2"/>
        <v>1</v>
      </c>
      <c r="N48" s="11">
        <f t="shared" si="3"/>
        <v>0.00021427040925648167</v>
      </c>
    </row>
    <row r="49" spans="1:14" ht="15">
      <c r="A49" s="8" t="s">
        <v>142</v>
      </c>
      <c r="B49" s="9"/>
      <c r="C49" s="10"/>
      <c r="D49" s="10"/>
      <c r="E49" s="9"/>
      <c r="F49" s="9">
        <v>1</v>
      </c>
      <c r="G49" s="9" t="s">
        <v>143</v>
      </c>
      <c r="H49" s="9">
        <f>SUM(B49:G49)</f>
        <v>1</v>
      </c>
      <c r="I49" s="11">
        <f t="shared" si="0"/>
        <v>0.0001973164956590371</v>
      </c>
      <c r="K49" s="10">
        <f t="shared" si="6"/>
        <v>0</v>
      </c>
      <c r="L49" s="10">
        <f t="shared" si="6"/>
        <v>0</v>
      </c>
      <c r="M49" s="9">
        <f t="shared" si="2"/>
        <v>0</v>
      </c>
      <c r="N49" s="11">
        <f t="shared" si="3"/>
        <v>0</v>
      </c>
    </row>
    <row r="50" spans="1:14" ht="15">
      <c r="A50" s="8" t="s">
        <v>136</v>
      </c>
      <c r="B50" s="9"/>
      <c r="C50" s="10"/>
      <c r="D50" s="10">
        <v>1</v>
      </c>
      <c r="E50" s="9"/>
      <c r="F50" s="9"/>
      <c r="G50" s="9" t="s">
        <v>143</v>
      </c>
      <c r="H50" s="9">
        <f>SUM(B50:G50)</f>
        <v>1</v>
      </c>
      <c r="I50" s="11">
        <f t="shared" si="0"/>
        <v>0.0001973164956590371</v>
      </c>
      <c r="K50" s="10">
        <f t="shared" si="6"/>
        <v>0</v>
      </c>
      <c r="L50" s="10">
        <f t="shared" si="6"/>
        <v>1</v>
      </c>
      <c r="M50" s="9">
        <f t="shared" si="2"/>
        <v>1</v>
      </c>
      <c r="N50" s="11">
        <f t="shared" si="3"/>
        <v>0.00021427040925648167</v>
      </c>
    </row>
    <row r="51" spans="1:14" ht="15">
      <c r="A51" s="8" t="s">
        <v>154</v>
      </c>
      <c r="B51" s="9"/>
      <c r="C51" s="10"/>
      <c r="D51" s="10">
        <v>1</v>
      </c>
      <c r="E51" s="9"/>
      <c r="F51" s="9"/>
      <c r="G51" s="9" t="s">
        <v>143</v>
      </c>
      <c r="H51" s="9">
        <f>SUM(B51:G51)</f>
        <v>1</v>
      </c>
      <c r="I51" s="11">
        <f t="shared" si="0"/>
        <v>0.0001973164956590371</v>
      </c>
      <c r="K51" s="10">
        <f t="shared" si="6"/>
        <v>0</v>
      </c>
      <c r="L51" s="10">
        <f t="shared" si="6"/>
        <v>1</v>
      </c>
      <c r="M51" s="9">
        <f t="shared" si="2"/>
        <v>1</v>
      </c>
      <c r="N51" s="11">
        <f t="shared" si="3"/>
        <v>0.00021427040925648167</v>
      </c>
    </row>
    <row r="52" spans="1:14" ht="15">
      <c r="A52" s="12" t="s">
        <v>13</v>
      </c>
      <c r="B52" s="13">
        <f aca="true" t="shared" si="7" ref="B52:I52">SUM(B8:B51)</f>
        <v>31</v>
      </c>
      <c r="C52" s="14">
        <f t="shared" si="7"/>
        <v>772</v>
      </c>
      <c r="D52" s="14">
        <f t="shared" si="7"/>
        <v>3895</v>
      </c>
      <c r="E52" s="13">
        <f t="shared" si="7"/>
        <v>35</v>
      </c>
      <c r="F52" s="13">
        <f t="shared" si="7"/>
        <v>335</v>
      </c>
      <c r="G52" s="13">
        <f t="shared" si="7"/>
        <v>0</v>
      </c>
      <c r="H52" s="13">
        <f t="shared" si="7"/>
        <v>5068</v>
      </c>
      <c r="I52" s="15">
        <f t="shared" si="7"/>
        <v>0.9999999999999998</v>
      </c>
      <c r="K52" s="14">
        <f>SUM(K8:K51)</f>
        <v>772</v>
      </c>
      <c r="L52" s="14">
        <f>SUM(L8:L51)</f>
        <v>3895</v>
      </c>
      <c r="M52" s="13">
        <f>SUM(M8:M51)</f>
        <v>4667</v>
      </c>
      <c r="N52" s="15">
        <f>SUM(N8:N51)</f>
        <v>0.9999999999999997</v>
      </c>
    </row>
    <row r="54" ht="15">
      <c r="A54" s="16" t="s">
        <v>14</v>
      </c>
    </row>
    <row r="55" ht="15">
      <c r="A55" s="18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153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447</v>
      </c>
      <c r="C8" s="9">
        <v>1629</v>
      </c>
      <c r="D8" s="9">
        <v>480</v>
      </c>
      <c r="E8" s="9">
        <f aca="true" t="shared" si="0" ref="E8:E51">SUM(B8:D8)</f>
        <v>2556</v>
      </c>
      <c r="F8" s="11">
        <f aca="true" t="shared" si="1" ref="F8:F51">E8/$E$52</f>
        <v>0.5043409629044988</v>
      </c>
    </row>
    <row r="9" spans="1:6" ht="15">
      <c r="A9" s="8" t="s">
        <v>48</v>
      </c>
      <c r="B9" s="9">
        <v>298</v>
      </c>
      <c r="C9" s="9">
        <v>985</v>
      </c>
      <c r="D9" s="9">
        <v>426</v>
      </c>
      <c r="E9" s="9">
        <f t="shared" si="0"/>
        <v>1709</v>
      </c>
      <c r="F9" s="11">
        <f t="shared" si="1"/>
        <v>0.3372138910812944</v>
      </c>
    </row>
    <row r="10" spans="1:6" ht="15">
      <c r="A10" s="8" t="s">
        <v>50</v>
      </c>
      <c r="B10" s="9">
        <v>20</v>
      </c>
      <c r="C10" s="9">
        <v>59</v>
      </c>
      <c r="D10" s="9">
        <v>36</v>
      </c>
      <c r="E10" s="9">
        <f t="shared" si="0"/>
        <v>115</v>
      </c>
      <c r="F10" s="11">
        <f t="shared" si="1"/>
        <v>0.022691397000789267</v>
      </c>
    </row>
    <row r="11" spans="1:6" ht="15">
      <c r="A11" s="8" t="s">
        <v>54</v>
      </c>
      <c r="B11" s="9">
        <v>15</v>
      </c>
      <c r="C11" s="9">
        <v>53</v>
      </c>
      <c r="D11" s="9">
        <v>25</v>
      </c>
      <c r="E11" s="9">
        <f t="shared" si="0"/>
        <v>93</v>
      </c>
      <c r="F11" s="11">
        <f t="shared" si="1"/>
        <v>0.01835043409629045</v>
      </c>
    </row>
    <row r="12" spans="1:6" ht="15">
      <c r="A12" s="8" t="s">
        <v>52</v>
      </c>
      <c r="B12" s="9">
        <v>7</v>
      </c>
      <c r="C12" s="9">
        <v>28</v>
      </c>
      <c r="D12" s="9">
        <v>57</v>
      </c>
      <c r="E12" s="9">
        <f t="shared" si="0"/>
        <v>92</v>
      </c>
      <c r="F12" s="11">
        <f t="shared" si="1"/>
        <v>0.018153117600631413</v>
      </c>
    </row>
    <row r="13" spans="1:6" ht="15">
      <c r="A13" s="8" t="s">
        <v>56</v>
      </c>
      <c r="B13" s="9">
        <v>16</v>
      </c>
      <c r="C13" s="9">
        <v>23</v>
      </c>
      <c r="D13" s="9">
        <v>17</v>
      </c>
      <c r="E13" s="9">
        <f t="shared" si="0"/>
        <v>56</v>
      </c>
      <c r="F13" s="11">
        <f t="shared" si="1"/>
        <v>0.011049723756906077</v>
      </c>
    </row>
    <row r="14" spans="1:6" ht="15">
      <c r="A14" s="8" t="s">
        <v>58</v>
      </c>
      <c r="B14" s="9">
        <v>10</v>
      </c>
      <c r="C14" s="9">
        <v>33</v>
      </c>
      <c r="D14" s="9">
        <v>9</v>
      </c>
      <c r="E14" s="9">
        <f aca="true" t="shared" si="2" ref="E14:E19">SUM(B14:D14)</f>
        <v>52</v>
      </c>
      <c r="F14" s="11">
        <f t="shared" si="1"/>
        <v>0.010260457774269928</v>
      </c>
    </row>
    <row r="15" spans="1:6" ht="15">
      <c r="A15" s="8" t="s">
        <v>59</v>
      </c>
      <c r="B15" s="9">
        <v>5</v>
      </c>
      <c r="C15" s="9">
        <v>13</v>
      </c>
      <c r="D15" s="9">
        <v>30</v>
      </c>
      <c r="E15" s="9">
        <f t="shared" si="2"/>
        <v>48</v>
      </c>
      <c r="F15" s="11">
        <f t="shared" si="1"/>
        <v>0.009471191791633781</v>
      </c>
    </row>
    <row r="16" spans="1:6" ht="15">
      <c r="A16" s="8" t="s">
        <v>61</v>
      </c>
      <c r="B16" s="9">
        <v>8</v>
      </c>
      <c r="C16" s="9">
        <v>22</v>
      </c>
      <c r="D16" s="9">
        <v>13</v>
      </c>
      <c r="E16" s="9">
        <f t="shared" si="2"/>
        <v>43</v>
      </c>
      <c r="F16" s="11">
        <f t="shared" si="1"/>
        <v>0.008484609313338595</v>
      </c>
    </row>
    <row r="17" spans="1:6" ht="15">
      <c r="A17" s="8" t="s">
        <v>62</v>
      </c>
      <c r="B17" s="9">
        <v>8</v>
      </c>
      <c r="C17" s="9">
        <v>25</v>
      </c>
      <c r="D17" s="9">
        <v>9</v>
      </c>
      <c r="E17" s="9">
        <f t="shared" si="2"/>
        <v>42</v>
      </c>
      <c r="F17" s="11">
        <f t="shared" si="1"/>
        <v>0.008287292817679558</v>
      </c>
    </row>
    <row r="18" spans="1:6" ht="15">
      <c r="A18" s="8" t="s">
        <v>111</v>
      </c>
      <c r="B18" s="9">
        <v>4</v>
      </c>
      <c r="C18" s="9">
        <v>14</v>
      </c>
      <c r="D18" s="9">
        <v>13</v>
      </c>
      <c r="E18" s="9">
        <f t="shared" si="2"/>
        <v>31</v>
      </c>
      <c r="F18" s="11">
        <f t="shared" si="1"/>
        <v>0.00611681136543015</v>
      </c>
    </row>
    <row r="19" spans="1:6" ht="15">
      <c r="A19" s="8" t="s">
        <v>112</v>
      </c>
      <c r="B19" s="9">
        <v>7</v>
      </c>
      <c r="C19" s="9">
        <v>16</v>
      </c>
      <c r="D19" s="9">
        <v>7</v>
      </c>
      <c r="E19" s="9">
        <f t="shared" si="2"/>
        <v>30</v>
      </c>
      <c r="F19" s="11">
        <f t="shared" si="1"/>
        <v>0.005919494869771113</v>
      </c>
    </row>
    <row r="20" spans="1:6" ht="15">
      <c r="A20" s="8" t="s">
        <v>113</v>
      </c>
      <c r="B20" s="9">
        <v>1</v>
      </c>
      <c r="C20" s="9">
        <v>21</v>
      </c>
      <c r="D20" s="9">
        <v>8</v>
      </c>
      <c r="E20" s="9">
        <f>SUM(B20:D20)</f>
        <v>30</v>
      </c>
      <c r="F20" s="11">
        <f t="shared" si="1"/>
        <v>0.005919494869771113</v>
      </c>
    </row>
    <row r="21" spans="1:6" ht="15">
      <c r="A21" s="8" t="s">
        <v>110</v>
      </c>
      <c r="B21" s="9">
        <v>11</v>
      </c>
      <c r="C21" s="9">
        <v>10</v>
      </c>
      <c r="D21" s="9">
        <v>8</v>
      </c>
      <c r="E21" s="9">
        <f>SUM(B21:D21)</f>
        <v>29</v>
      </c>
      <c r="F21" s="11">
        <f t="shared" si="1"/>
        <v>0.005722178374112076</v>
      </c>
    </row>
    <row r="22" spans="1:6" ht="15">
      <c r="A22" s="8" t="s">
        <v>114</v>
      </c>
      <c r="B22" s="9">
        <v>3</v>
      </c>
      <c r="C22" s="9">
        <v>14</v>
      </c>
      <c r="D22" s="9">
        <v>4</v>
      </c>
      <c r="E22" s="9">
        <f>SUM(B22:D22)</f>
        <v>21</v>
      </c>
      <c r="F22" s="11">
        <f t="shared" si="1"/>
        <v>0.004143646408839779</v>
      </c>
    </row>
    <row r="23" spans="1:6" ht="15">
      <c r="A23" s="8" t="s">
        <v>115</v>
      </c>
      <c r="B23" s="9">
        <v>4</v>
      </c>
      <c r="C23" s="9">
        <v>7</v>
      </c>
      <c r="D23" s="9">
        <v>1</v>
      </c>
      <c r="E23" s="9">
        <f t="shared" si="0"/>
        <v>12</v>
      </c>
      <c r="F23" s="11">
        <f t="shared" si="1"/>
        <v>0.0023677979479084454</v>
      </c>
    </row>
    <row r="24" spans="1:6" ht="15">
      <c r="A24" s="8" t="s">
        <v>117</v>
      </c>
      <c r="B24" s="9">
        <v>2</v>
      </c>
      <c r="C24" s="9">
        <v>2</v>
      </c>
      <c r="D24" s="9">
        <v>6</v>
      </c>
      <c r="E24" s="9">
        <f>SUM(B24:D24)</f>
        <v>10</v>
      </c>
      <c r="F24" s="11">
        <f t="shared" si="1"/>
        <v>0.001973164956590371</v>
      </c>
    </row>
    <row r="25" spans="1:6" ht="15">
      <c r="A25" s="8" t="s">
        <v>120</v>
      </c>
      <c r="B25" s="9">
        <v>2</v>
      </c>
      <c r="C25" s="9">
        <v>2</v>
      </c>
      <c r="D25" s="9">
        <v>5</v>
      </c>
      <c r="E25" s="9">
        <f>SUM(B25:D25)</f>
        <v>9</v>
      </c>
      <c r="F25" s="11">
        <f t="shared" si="1"/>
        <v>0.001775848460931334</v>
      </c>
    </row>
    <row r="26" spans="1:6" ht="15">
      <c r="A26" s="8" t="s">
        <v>116</v>
      </c>
      <c r="B26" s="9"/>
      <c r="C26" s="9">
        <v>3</v>
      </c>
      <c r="D26" s="9">
        <v>6</v>
      </c>
      <c r="E26" s="9">
        <f t="shared" si="0"/>
        <v>9</v>
      </c>
      <c r="F26" s="11">
        <f t="shared" si="1"/>
        <v>0.001775848460931334</v>
      </c>
    </row>
    <row r="27" spans="1:6" ht="15">
      <c r="A27" s="8" t="s">
        <v>121</v>
      </c>
      <c r="B27" s="9"/>
      <c r="C27" s="9">
        <v>3</v>
      </c>
      <c r="D27" s="9">
        <v>5</v>
      </c>
      <c r="E27" s="9">
        <f t="shared" si="0"/>
        <v>8</v>
      </c>
      <c r="F27" s="11">
        <f t="shared" si="1"/>
        <v>0.0015785319652722968</v>
      </c>
    </row>
    <row r="28" spans="1:6" ht="15">
      <c r="A28" s="8" t="s">
        <v>122</v>
      </c>
      <c r="B28" s="9">
        <v>3</v>
      </c>
      <c r="C28" s="9">
        <v>4</v>
      </c>
      <c r="D28" s="9">
        <v>1</v>
      </c>
      <c r="E28" s="9">
        <f t="shared" si="0"/>
        <v>8</v>
      </c>
      <c r="F28" s="11">
        <f t="shared" si="1"/>
        <v>0.0015785319652722968</v>
      </c>
    </row>
    <row r="29" spans="1:6" ht="15">
      <c r="A29" s="8" t="s">
        <v>119</v>
      </c>
      <c r="B29" s="9"/>
      <c r="C29" s="9">
        <v>7</v>
      </c>
      <c r="D29" s="9">
        <v>1</v>
      </c>
      <c r="E29" s="9">
        <f t="shared" si="0"/>
        <v>8</v>
      </c>
      <c r="F29" s="11">
        <f t="shared" si="1"/>
        <v>0.0015785319652722968</v>
      </c>
    </row>
    <row r="30" spans="1:6" ht="15">
      <c r="A30" s="8" t="s">
        <v>118</v>
      </c>
      <c r="B30" s="9">
        <v>3</v>
      </c>
      <c r="C30" s="9">
        <v>5</v>
      </c>
      <c r="D30" s="9"/>
      <c r="E30" s="9">
        <f t="shared" si="0"/>
        <v>8</v>
      </c>
      <c r="F30" s="11">
        <f t="shared" si="1"/>
        <v>0.0015785319652722968</v>
      </c>
    </row>
    <row r="31" spans="1:6" ht="15">
      <c r="A31" s="8" t="s">
        <v>123</v>
      </c>
      <c r="B31" s="9"/>
      <c r="C31" s="9">
        <v>3</v>
      </c>
      <c r="D31" s="9">
        <v>3</v>
      </c>
      <c r="E31" s="9">
        <f t="shared" si="0"/>
        <v>6</v>
      </c>
      <c r="F31" s="11">
        <f t="shared" si="1"/>
        <v>0.0011838989739542227</v>
      </c>
    </row>
    <row r="32" spans="1:6" ht="15">
      <c r="A32" s="8" t="s">
        <v>124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0.0009865824782951855</v>
      </c>
    </row>
    <row r="33" spans="1:6" ht="15">
      <c r="A33" s="8" t="s">
        <v>125</v>
      </c>
      <c r="B33" s="9"/>
      <c r="C33" s="9">
        <v>4</v>
      </c>
      <c r="D33" s="9"/>
      <c r="E33" s="9">
        <f t="shared" si="0"/>
        <v>4</v>
      </c>
      <c r="F33" s="11">
        <f t="shared" si="1"/>
        <v>0.0007892659826361484</v>
      </c>
    </row>
    <row r="34" spans="1:6" ht="15">
      <c r="A34" s="8" t="s">
        <v>127</v>
      </c>
      <c r="B34" s="9">
        <v>1</v>
      </c>
      <c r="C34" s="9">
        <v>1</v>
      </c>
      <c r="D34" s="9">
        <v>2</v>
      </c>
      <c r="E34" s="9">
        <f t="shared" si="0"/>
        <v>4</v>
      </c>
      <c r="F34" s="11">
        <f t="shared" si="1"/>
        <v>0.0007892659826361484</v>
      </c>
    </row>
    <row r="35" spans="1:6" ht="15">
      <c r="A35" s="8" t="s">
        <v>126</v>
      </c>
      <c r="B35" s="9">
        <v>2</v>
      </c>
      <c r="C35" s="9">
        <v>2</v>
      </c>
      <c r="D35" s="9"/>
      <c r="E35" s="9">
        <f t="shared" si="0"/>
        <v>4</v>
      </c>
      <c r="F35" s="11">
        <f t="shared" si="1"/>
        <v>0.0007892659826361484</v>
      </c>
    </row>
    <row r="36" spans="1:6" ht="15">
      <c r="A36" s="8" t="s">
        <v>132</v>
      </c>
      <c r="B36" s="9"/>
      <c r="C36" s="9">
        <v>3</v>
      </c>
      <c r="D36" s="9"/>
      <c r="E36" s="9">
        <f t="shared" si="0"/>
        <v>3</v>
      </c>
      <c r="F36" s="11">
        <f t="shared" si="1"/>
        <v>0.0005919494869771113</v>
      </c>
    </row>
    <row r="37" spans="1:6" ht="15">
      <c r="A37" s="8" t="s">
        <v>129</v>
      </c>
      <c r="B37" s="9"/>
      <c r="C37" s="9">
        <v>2</v>
      </c>
      <c r="D37" s="9">
        <v>1</v>
      </c>
      <c r="E37" s="9">
        <f t="shared" si="0"/>
        <v>3</v>
      </c>
      <c r="F37" s="11">
        <f t="shared" si="1"/>
        <v>0.0005919494869771113</v>
      </c>
    </row>
    <row r="38" spans="1:6" ht="15">
      <c r="A38" s="8" t="s">
        <v>128</v>
      </c>
      <c r="B38" s="9">
        <v>1</v>
      </c>
      <c r="C38" s="9">
        <v>2</v>
      </c>
      <c r="D38" s="9"/>
      <c r="E38" s="9">
        <f t="shared" si="0"/>
        <v>3</v>
      </c>
      <c r="F38" s="11">
        <f t="shared" si="1"/>
        <v>0.0005919494869771113</v>
      </c>
    </row>
    <row r="39" spans="1:6" ht="15">
      <c r="A39" s="8" t="s">
        <v>130</v>
      </c>
      <c r="B39" s="9"/>
      <c r="C39" s="9"/>
      <c r="D39" s="9">
        <v>2</v>
      </c>
      <c r="E39" s="9">
        <f t="shared" si="0"/>
        <v>2</v>
      </c>
      <c r="F39" s="11">
        <f t="shared" si="1"/>
        <v>0.0003946329913180742</v>
      </c>
    </row>
    <row r="40" spans="1:6" ht="15">
      <c r="A40" s="8" t="s">
        <v>134</v>
      </c>
      <c r="B40" s="9"/>
      <c r="C40" s="9">
        <v>2</v>
      </c>
      <c r="D40" s="9"/>
      <c r="E40" s="9">
        <f t="shared" si="0"/>
        <v>2</v>
      </c>
      <c r="F40" s="11">
        <f t="shared" si="1"/>
        <v>0.0003946329913180742</v>
      </c>
    </row>
    <row r="41" spans="1:6" ht="15">
      <c r="A41" s="8" t="s">
        <v>131</v>
      </c>
      <c r="B41" s="9"/>
      <c r="C41" s="9"/>
      <c r="D41" s="9">
        <v>2</v>
      </c>
      <c r="E41" s="9">
        <f t="shared" si="0"/>
        <v>2</v>
      </c>
      <c r="F41" s="11">
        <f t="shared" si="1"/>
        <v>0.0003946329913180742</v>
      </c>
    </row>
    <row r="42" spans="1:6" ht="15">
      <c r="A42" s="8" t="s">
        <v>133</v>
      </c>
      <c r="B42" s="9"/>
      <c r="C42" s="9">
        <v>2</v>
      </c>
      <c r="D42" s="9"/>
      <c r="E42" s="9">
        <f t="shared" si="0"/>
        <v>2</v>
      </c>
      <c r="F42" s="11">
        <f t="shared" si="1"/>
        <v>0.0003946329913180742</v>
      </c>
    </row>
    <row r="43" spans="1:6" ht="15">
      <c r="A43" s="8" t="s">
        <v>139</v>
      </c>
      <c r="B43" s="9">
        <v>1</v>
      </c>
      <c r="C43" s="9"/>
      <c r="D43" s="9"/>
      <c r="E43" s="9">
        <f t="shared" si="0"/>
        <v>1</v>
      </c>
      <c r="F43" s="11">
        <f t="shared" si="1"/>
        <v>0.0001973164956590371</v>
      </c>
    </row>
    <row r="44" spans="1:6" ht="15">
      <c r="A44" s="8" t="s">
        <v>135</v>
      </c>
      <c r="B44" s="9"/>
      <c r="C44" s="9">
        <v>1</v>
      </c>
      <c r="D44" s="9"/>
      <c r="E44" s="9">
        <f t="shared" si="0"/>
        <v>1</v>
      </c>
      <c r="F44" s="11">
        <f t="shared" si="1"/>
        <v>0.0001973164956590371</v>
      </c>
    </row>
    <row r="45" spans="1:6" ht="15">
      <c r="A45" s="8" t="s">
        <v>138</v>
      </c>
      <c r="B45" s="9"/>
      <c r="C45" s="9">
        <v>1</v>
      </c>
      <c r="D45" s="9"/>
      <c r="E45" s="9">
        <f t="shared" si="0"/>
        <v>1</v>
      </c>
      <c r="F45" s="11">
        <f t="shared" si="1"/>
        <v>0.0001973164956590371</v>
      </c>
    </row>
    <row r="46" spans="1:6" ht="15">
      <c r="A46" s="8" t="s">
        <v>140</v>
      </c>
      <c r="B46" s="9"/>
      <c r="C46" s="9">
        <v>1</v>
      </c>
      <c r="D46" s="9"/>
      <c r="E46" s="9">
        <f t="shared" si="0"/>
        <v>1</v>
      </c>
      <c r="F46" s="11">
        <f t="shared" si="1"/>
        <v>0.0001973164956590371</v>
      </c>
    </row>
    <row r="47" spans="1:6" ht="15">
      <c r="A47" s="8" t="s">
        <v>137</v>
      </c>
      <c r="B47" s="9"/>
      <c r="C47" s="9"/>
      <c r="D47" s="9">
        <v>1</v>
      </c>
      <c r="E47" s="9">
        <f t="shared" si="0"/>
        <v>1</v>
      </c>
      <c r="F47" s="11">
        <f t="shared" si="1"/>
        <v>0.0001973164956590371</v>
      </c>
    </row>
    <row r="48" spans="1:6" ht="15">
      <c r="A48" s="8" t="s">
        <v>141</v>
      </c>
      <c r="B48" s="9"/>
      <c r="C48" s="9">
        <v>1</v>
      </c>
      <c r="D48" s="9"/>
      <c r="E48" s="9">
        <f t="shared" si="0"/>
        <v>1</v>
      </c>
      <c r="F48" s="11">
        <f t="shared" si="1"/>
        <v>0.0001973164956590371</v>
      </c>
    </row>
    <row r="49" spans="1:6" ht="15">
      <c r="A49" s="8" t="s">
        <v>142</v>
      </c>
      <c r="B49" s="9"/>
      <c r="C49" s="9"/>
      <c r="D49" s="9">
        <v>1</v>
      </c>
      <c r="E49" s="9">
        <f t="shared" si="0"/>
        <v>1</v>
      </c>
      <c r="F49" s="11">
        <f t="shared" si="1"/>
        <v>0.0001973164956590371</v>
      </c>
    </row>
    <row r="50" spans="1:6" ht="15">
      <c r="A50" s="8" t="s">
        <v>136</v>
      </c>
      <c r="B50" s="9"/>
      <c r="C50" s="9">
        <v>1</v>
      </c>
      <c r="D50" s="9"/>
      <c r="E50" s="9">
        <f t="shared" si="0"/>
        <v>1</v>
      </c>
      <c r="F50" s="11">
        <f t="shared" si="1"/>
        <v>0.0001973164956590371</v>
      </c>
    </row>
    <row r="51" spans="1:6" ht="15">
      <c r="A51" s="8" t="s">
        <v>154</v>
      </c>
      <c r="B51" s="9"/>
      <c r="C51" s="9">
        <v>1</v>
      </c>
      <c r="D51" s="9"/>
      <c r="E51" s="9">
        <f t="shared" si="0"/>
        <v>1</v>
      </c>
      <c r="F51" s="11">
        <f t="shared" si="1"/>
        <v>0.0001973164956590371</v>
      </c>
    </row>
    <row r="52" spans="1:6" ht="15">
      <c r="A52" s="12" t="s">
        <v>13</v>
      </c>
      <c r="B52" s="13">
        <f>SUM(B8:B51)</f>
        <v>880</v>
      </c>
      <c r="C52" s="13">
        <f>SUM(C8:C51)</f>
        <v>3007</v>
      </c>
      <c r="D52" s="13">
        <f>SUM(D8:D51)</f>
        <v>1181</v>
      </c>
      <c r="E52" s="13">
        <f>SUM(E8:E51)</f>
        <v>5068</v>
      </c>
      <c r="F52" s="15">
        <f>SUM(F8:F51)</f>
        <v>0.9999999999999998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14</v>
      </c>
      <c r="B54" s="21"/>
      <c r="C54" s="21"/>
      <c r="D54" s="21"/>
      <c r="E54" s="21"/>
    </row>
    <row r="55" ht="15">
      <c r="A55" s="18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2020-11-06T14:33:35Z</dcterms:modified>
  <cp:category/>
  <cp:version/>
  <cp:contentType/>
  <cp:contentStatus/>
</cp:coreProperties>
</file>